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ASUS\Documents\SGSST SANATORIO CONTRATACION 2025\MATRIZ DE RIESGOS Y PELIGROS\"/>
    </mc:Choice>
  </mc:AlternateContent>
  <xr:revisionPtr revIDLastSave="0" documentId="13_ncr:1_{556FB1D8-E109-4B8F-BE50-72FE1AF1B9F6}" xr6:coauthVersionLast="47" xr6:coauthVersionMax="47" xr10:uidLastSave="{00000000-0000-0000-0000-000000000000}"/>
  <bookViews>
    <workbookView xWindow="-108" yWindow="-108" windowWidth="23256" windowHeight="12456" xr2:uid="{00000000-000D-0000-FFFF-FFFF00000000}"/>
  </bookViews>
  <sheets>
    <sheet name="HOSPITAL" sheetId="17" r:id="rId1"/>
    <sheet name="CONVENCIONES UTILIZADAS" sheetId="11" r:id="rId2"/>
    <sheet name="Control de Cambios" sheetId="19" r:id="rId3"/>
  </sheets>
  <definedNames>
    <definedName name="_xlnm._FilterDatabase" localSheetId="0" hidden="1">HOSPITAL!$A$8:$AB$215</definedName>
    <definedName name="_xlnm.Print_Area" localSheetId="1">'CONVENCIONES UTILIZADAS'!$A$1:$H$65</definedName>
    <definedName name="_xlnm.Print_Area" localSheetId="0">HOSPITAL!$A$7:$AB$214</definedName>
    <definedName name="_xlnm.Print_Titles" localSheetId="0">HOSPITAL!$7:$8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72" i="17" l="1"/>
  <c r="P72" i="17" s="1"/>
  <c r="O76" i="17"/>
  <c r="R76" i="17" s="1"/>
  <c r="S76" i="17" s="1"/>
  <c r="T76" i="17" s="1"/>
  <c r="O75" i="17"/>
  <c r="R75" i="17" s="1"/>
  <c r="S75" i="17" s="1"/>
  <c r="T75" i="17" s="1"/>
  <c r="O74" i="17"/>
  <c r="P74" i="17" s="1"/>
  <c r="O73" i="17"/>
  <c r="R73" i="17" s="1"/>
  <c r="S73" i="17" s="1"/>
  <c r="T73" i="17" s="1"/>
  <c r="O79" i="17"/>
  <c r="R79" i="17" s="1"/>
  <c r="S79" i="17" s="1"/>
  <c r="T79" i="17" s="1"/>
  <c r="O71" i="17"/>
  <c r="R71" i="17" s="1"/>
  <c r="S71" i="17" s="1"/>
  <c r="T71" i="17" s="1"/>
  <c r="O70" i="17"/>
  <c r="P70" i="17" s="1"/>
  <c r="O69" i="17"/>
  <c r="R69" i="17" s="1"/>
  <c r="S69" i="17" s="1"/>
  <c r="T69" i="17" s="1"/>
  <c r="O77" i="17"/>
  <c r="R77" i="17" s="1"/>
  <c r="S77" i="17" s="1"/>
  <c r="T77" i="17" s="1"/>
  <c r="O78" i="17"/>
  <c r="R78" i="17" s="1"/>
  <c r="S78" i="17" s="1"/>
  <c r="T78" i="17" s="1"/>
  <c r="R72" i="17" l="1"/>
  <c r="S72" i="17" s="1"/>
  <c r="T72" i="17" s="1"/>
  <c r="P76" i="17"/>
  <c r="R74" i="17"/>
  <c r="S74" i="17" s="1"/>
  <c r="T74" i="17" s="1"/>
  <c r="P75" i="17"/>
  <c r="P73" i="17"/>
  <c r="P79" i="17"/>
  <c r="P71" i="17"/>
  <c r="P69" i="17"/>
  <c r="R70" i="17"/>
  <c r="S70" i="17" s="1"/>
  <c r="T70" i="17" s="1"/>
  <c r="P77" i="17"/>
  <c r="P78" i="17"/>
  <c r="O126" i="17"/>
  <c r="R126" i="17" s="1"/>
  <c r="S126" i="17" s="1"/>
  <c r="T126" i="17" s="1"/>
  <c r="O67" i="17"/>
  <c r="R67" i="17" s="1"/>
  <c r="S67" i="17" s="1"/>
  <c r="T67" i="17" s="1"/>
  <c r="O22" i="17"/>
  <c r="R22" i="17" s="1"/>
  <c r="S22" i="17" s="1"/>
  <c r="T22" i="17" s="1"/>
  <c r="P22" i="17" l="1"/>
  <c r="P126" i="17"/>
  <c r="P67" i="17"/>
  <c r="O116" i="17"/>
  <c r="R116" i="17" s="1"/>
  <c r="S116" i="17" s="1"/>
  <c r="T116" i="17" s="1"/>
  <c r="O115" i="17"/>
  <c r="P115" i="17" s="1"/>
  <c r="O117" i="17"/>
  <c r="P117" i="17" s="1"/>
  <c r="O114" i="17"/>
  <c r="R114" i="17" s="1"/>
  <c r="S114" i="17" s="1"/>
  <c r="T114" i="17" s="1"/>
  <c r="O57" i="17"/>
  <c r="R57" i="17" s="1"/>
  <c r="S57" i="17" s="1"/>
  <c r="T57" i="17" s="1"/>
  <c r="O10" i="17"/>
  <c r="R10" i="17" s="1"/>
  <c r="S10" i="17" s="1"/>
  <c r="T10" i="17" s="1"/>
  <c r="R115" i="17" l="1"/>
  <c r="S115" i="17" s="1"/>
  <c r="T115" i="17" s="1"/>
  <c r="P116" i="17"/>
  <c r="R117" i="17"/>
  <c r="S117" i="17" s="1"/>
  <c r="T117" i="17" s="1"/>
  <c r="P114" i="17"/>
  <c r="P57" i="17"/>
  <c r="P10" i="17"/>
  <c r="O215" i="17"/>
  <c r="P215" i="17" s="1"/>
  <c r="O118" i="17"/>
  <c r="P118" i="17" s="1"/>
  <c r="O62" i="17"/>
  <c r="P62" i="17" s="1"/>
  <c r="R62" i="17" l="1"/>
  <c r="S62" i="17" s="1"/>
  <c r="T62" i="17" s="1"/>
  <c r="R215" i="17"/>
  <c r="S215" i="17" s="1"/>
  <c r="T215" i="17" s="1"/>
  <c r="R118" i="17"/>
  <c r="S118" i="17" s="1"/>
  <c r="T118" i="17" s="1"/>
  <c r="O9" i="17"/>
  <c r="P9" i="17" s="1"/>
  <c r="O11" i="17"/>
  <c r="P11" i="17" s="1"/>
  <c r="O12" i="17"/>
  <c r="R12" i="17" s="1"/>
  <c r="S12" i="17" s="1"/>
  <c r="T12" i="17" s="1"/>
  <c r="O13" i="17"/>
  <c r="O14" i="17"/>
  <c r="R14" i="17" s="1"/>
  <c r="S14" i="17" s="1"/>
  <c r="T14" i="17" s="1"/>
  <c r="P13" i="17" l="1"/>
  <c r="R13" i="17"/>
  <c r="R9" i="17"/>
  <c r="S9" i="17" s="1"/>
  <c r="T9" i="17" s="1"/>
  <c r="P14" i="17"/>
  <c r="R11" i="17"/>
  <c r="S11" i="17" s="1"/>
  <c r="T11" i="17" s="1"/>
  <c r="P12" i="17"/>
  <c r="S13" i="17"/>
  <c r="T13" i="17" s="1"/>
  <c r="O199" i="17" l="1"/>
  <c r="P199" i="17" s="1"/>
  <c r="O214" i="17"/>
  <c r="R214" i="17" s="1"/>
  <c r="S214" i="17" s="1"/>
  <c r="T214" i="17" s="1"/>
  <c r="O213" i="17"/>
  <c r="R213" i="17" s="1"/>
  <c r="S213" i="17" s="1"/>
  <c r="T213" i="17" s="1"/>
  <c r="O212" i="17"/>
  <c r="R212" i="17" s="1"/>
  <c r="S212" i="17" s="1"/>
  <c r="T212" i="17" s="1"/>
  <c r="O211" i="17"/>
  <c r="R211" i="17" s="1"/>
  <c r="S211" i="17" s="1"/>
  <c r="T211" i="17" s="1"/>
  <c r="O210" i="17"/>
  <c r="R210" i="17" s="1"/>
  <c r="S210" i="17" s="1"/>
  <c r="T210" i="17" s="1"/>
  <c r="O209" i="17"/>
  <c r="R209" i="17" s="1"/>
  <c r="S209" i="17" s="1"/>
  <c r="T209" i="17" s="1"/>
  <c r="O208" i="17"/>
  <c r="R208" i="17" s="1"/>
  <c r="S208" i="17" s="1"/>
  <c r="T208" i="17" s="1"/>
  <c r="O207" i="17"/>
  <c r="R207" i="17" s="1"/>
  <c r="S207" i="17" s="1"/>
  <c r="T207" i="17" s="1"/>
  <c r="O206" i="17"/>
  <c r="R206" i="17" s="1"/>
  <c r="S206" i="17" s="1"/>
  <c r="T206" i="17" s="1"/>
  <c r="O205" i="17"/>
  <c r="R205" i="17" s="1"/>
  <c r="S205" i="17" s="1"/>
  <c r="T205" i="17" s="1"/>
  <c r="O204" i="17"/>
  <c r="R204" i="17" s="1"/>
  <c r="S204" i="17" s="1"/>
  <c r="T204" i="17" s="1"/>
  <c r="O203" i="17"/>
  <c r="R203" i="17" s="1"/>
  <c r="S203" i="17" s="1"/>
  <c r="T203" i="17" s="1"/>
  <c r="O202" i="17"/>
  <c r="R202" i="17" s="1"/>
  <c r="S202" i="17" s="1"/>
  <c r="T202" i="17" s="1"/>
  <c r="O201" i="17"/>
  <c r="R201" i="17" s="1"/>
  <c r="S201" i="17" s="1"/>
  <c r="T201" i="17" s="1"/>
  <c r="O200" i="17"/>
  <c r="R200" i="17" s="1"/>
  <c r="S200" i="17" s="1"/>
  <c r="T200" i="17" s="1"/>
  <c r="O198" i="17"/>
  <c r="P198" i="17" s="1"/>
  <c r="O197" i="17"/>
  <c r="P197" i="17" s="1"/>
  <c r="O15" i="17"/>
  <c r="P15" i="17" s="1"/>
  <c r="O16" i="17"/>
  <c r="P16" i="17" s="1"/>
  <c r="O17" i="17"/>
  <c r="P17" i="17" s="1"/>
  <c r="O18" i="17"/>
  <c r="R18" i="17" s="1"/>
  <c r="S18" i="17" s="1"/>
  <c r="T18" i="17" s="1"/>
  <c r="O19" i="17"/>
  <c r="P19" i="17" s="1"/>
  <c r="O20" i="17"/>
  <c r="P20" i="17" s="1"/>
  <c r="O21" i="17"/>
  <c r="R21" i="17" s="1"/>
  <c r="S21" i="17" s="1"/>
  <c r="T21" i="17" s="1"/>
  <c r="O23" i="17"/>
  <c r="R23" i="17" s="1"/>
  <c r="S23" i="17" s="1"/>
  <c r="T23" i="17" s="1"/>
  <c r="O24" i="17"/>
  <c r="P24" i="17" s="1"/>
  <c r="O25" i="17"/>
  <c r="R25" i="17" s="1"/>
  <c r="S25" i="17" s="1"/>
  <c r="T25" i="17" s="1"/>
  <c r="O26" i="17"/>
  <c r="P26" i="17" s="1"/>
  <c r="O27" i="17"/>
  <c r="P27" i="17" s="1"/>
  <c r="O28" i="17"/>
  <c r="P28" i="17" s="1"/>
  <c r="O29" i="17"/>
  <c r="R29" i="17" s="1"/>
  <c r="S29" i="17" s="1"/>
  <c r="T29" i="17" s="1"/>
  <c r="O30" i="17"/>
  <c r="P30" i="17" s="1"/>
  <c r="O31" i="17"/>
  <c r="R31" i="17" s="1"/>
  <c r="S31" i="17" s="1"/>
  <c r="T31" i="17" s="1"/>
  <c r="O32" i="17"/>
  <c r="P32" i="17" s="1"/>
  <c r="O33" i="17"/>
  <c r="R33" i="17" s="1"/>
  <c r="S33" i="17" s="1"/>
  <c r="T33" i="17" s="1"/>
  <c r="O34" i="17"/>
  <c r="P34" i="17" s="1"/>
  <c r="O35" i="17"/>
  <c r="R35" i="17" s="1"/>
  <c r="S35" i="17" s="1"/>
  <c r="T35" i="17" s="1"/>
  <c r="O36" i="17"/>
  <c r="R36" i="17" s="1"/>
  <c r="S36" i="17" s="1"/>
  <c r="T36" i="17" s="1"/>
  <c r="O37" i="17"/>
  <c r="P37" i="17" s="1"/>
  <c r="O38" i="17"/>
  <c r="P38" i="17" s="1"/>
  <c r="O39" i="17"/>
  <c r="R39" i="17" s="1"/>
  <c r="S39" i="17" s="1"/>
  <c r="T39" i="17" s="1"/>
  <c r="O40" i="17"/>
  <c r="P40" i="17" s="1"/>
  <c r="O41" i="17"/>
  <c r="R41" i="17" s="1"/>
  <c r="S41" i="17" s="1"/>
  <c r="T41" i="17" s="1"/>
  <c r="O42" i="17"/>
  <c r="P42" i="17" s="1"/>
  <c r="O43" i="17"/>
  <c r="R43" i="17" s="1"/>
  <c r="S43" i="17" s="1"/>
  <c r="T43" i="17" s="1"/>
  <c r="O44" i="17"/>
  <c r="P44" i="17" s="1"/>
  <c r="O45" i="17"/>
  <c r="P45" i="17" s="1"/>
  <c r="O46" i="17"/>
  <c r="R46" i="17" s="1"/>
  <c r="S46" i="17" s="1"/>
  <c r="T46" i="17" s="1"/>
  <c r="O47" i="17"/>
  <c r="R47" i="17" s="1"/>
  <c r="S47" i="17" s="1"/>
  <c r="T47" i="17" s="1"/>
  <c r="O48" i="17"/>
  <c r="R48" i="17" s="1"/>
  <c r="S48" i="17" s="1"/>
  <c r="T48" i="17" s="1"/>
  <c r="O49" i="17"/>
  <c r="R49" i="17" s="1"/>
  <c r="S49" i="17" s="1"/>
  <c r="T49" i="17" s="1"/>
  <c r="O50" i="17"/>
  <c r="P50" i="17" s="1"/>
  <c r="O51" i="17"/>
  <c r="P51" i="17" s="1"/>
  <c r="O52" i="17"/>
  <c r="P52" i="17" s="1"/>
  <c r="O53" i="17"/>
  <c r="P53" i="17" s="1"/>
  <c r="O54" i="17"/>
  <c r="R54" i="17" s="1"/>
  <c r="S54" i="17" s="1"/>
  <c r="T54" i="17" s="1"/>
  <c r="O55" i="17"/>
  <c r="R55" i="17" s="1"/>
  <c r="S55" i="17" s="1"/>
  <c r="T55" i="17" s="1"/>
  <c r="O56" i="17"/>
  <c r="P56" i="17" s="1"/>
  <c r="O58" i="17"/>
  <c r="P58" i="17" s="1"/>
  <c r="O59" i="17"/>
  <c r="P59" i="17" s="1"/>
  <c r="O60" i="17"/>
  <c r="R60" i="17" s="1"/>
  <c r="S60" i="17" s="1"/>
  <c r="T60" i="17" s="1"/>
  <c r="O61" i="17"/>
  <c r="P61" i="17" s="1"/>
  <c r="O63" i="17"/>
  <c r="O64" i="17"/>
  <c r="P64" i="17" s="1"/>
  <c r="O65" i="17"/>
  <c r="P65" i="17" s="1"/>
  <c r="O66" i="17"/>
  <c r="P66" i="17" s="1"/>
  <c r="O68" i="17"/>
  <c r="P68" i="17" s="1"/>
  <c r="O80" i="17"/>
  <c r="P80" i="17" s="1"/>
  <c r="O81" i="17"/>
  <c r="R81" i="17" s="1"/>
  <c r="S81" i="17" s="1"/>
  <c r="T81" i="17" s="1"/>
  <c r="O82" i="17"/>
  <c r="P82" i="17" s="1"/>
  <c r="O83" i="17"/>
  <c r="R83" i="17" s="1"/>
  <c r="S83" i="17" s="1"/>
  <c r="T83" i="17" s="1"/>
  <c r="O84" i="17"/>
  <c r="P84" i="17" s="1"/>
  <c r="O85" i="17"/>
  <c r="R85" i="17" s="1"/>
  <c r="S85" i="17" s="1"/>
  <c r="T85" i="17" s="1"/>
  <c r="O86" i="17"/>
  <c r="P86" i="17" s="1"/>
  <c r="O87" i="17"/>
  <c r="R87" i="17" s="1"/>
  <c r="S87" i="17" s="1"/>
  <c r="T87" i="17" s="1"/>
  <c r="O88" i="17"/>
  <c r="R88" i="17" s="1"/>
  <c r="S88" i="17" s="1"/>
  <c r="T88" i="17" s="1"/>
  <c r="O89" i="17"/>
  <c r="R89" i="17" s="1"/>
  <c r="S89" i="17" s="1"/>
  <c r="T89" i="17" s="1"/>
  <c r="O90" i="17"/>
  <c r="P90" i="17" s="1"/>
  <c r="O91" i="17"/>
  <c r="R91" i="17" s="1"/>
  <c r="S91" i="17" s="1"/>
  <c r="T91" i="17" s="1"/>
  <c r="O92" i="17"/>
  <c r="P92" i="17" s="1"/>
  <c r="O93" i="17"/>
  <c r="R93" i="17" s="1"/>
  <c r="S93" i="17" s="1"/>
  <c r="T93" i="17" s="1"/>
  <c r="O94" i="17"/>
  <c r="P94" i="17" s="1"/>
  <c r="O95" i="17"/>
  <c r="P95" i="17" s="1"/>
  <c r="O96" i="17"/>
  <c r="P96" i="17" s="1"/>
  <c r="O97" i="17"/>
  <c r="R97" i="17" s="1"/>
  <c r="S97" i="17" s="1"/>
  <c r="T97" i="17" s="1"/>
  <c r="O98" i="17"/>
  <c r="P98" i="17" s="1"/>
  <c r="O99" i="17"/>
  <c r="R99" i="17" s="1"/>
  <c r="S99" i="17" s="1"/>
  <c r="T99" i="17" s="1"/>
  <c r="O100" i="17"/>
  <c r="R100" i="17" s="1"/>
  <c r="S100" i="17" s="1"/>
  <c r="T100" i="17" s="1"/>
  <c r="O101" i="17"/>
  <c r="P101" i="17" s="1"/>
  <c r="O102" i="17"/>
  <c r="P102" i="17" s="1"/>
  <c r="O103" i="17"/>
  <c r="P103" i="17" s="1"/>
  <c r="O104" i="17"/>
  <c r="R104" i="17" s="1"/>
  <c r="S104" i="17" s="1"/>
  <c r="T104" i="17" s="1"/>
  <c r="O105" i="17"/>
  <c r="R105" i="17" s="1"/>
  <c r="S105" i="17" s="1"/>
  <c r="T105" i="17" s="1"/>
  <c r="O106" i="17"/>
  <c r="P106" i="17" s="1"/>
  <c r="O107" i="17"/>
  <c r="P107" i="17" s="1"/>
  <c r="O108" i="17"/>
  <c r="P108" i="17" s="1"/>
  <c r="O109" i="17"/>
  <c r="R109" i="17" s="1"/>
  <c r="S109" i="17" s="1"/>
  <c r="T109" i="17" s="1"/>
  <c r="O110" i="17"/>
  <c r="P110" i="17" s="1"/>
  <c r="O111" i="17"/>
  <c r="P111" i="17" s="1"/>
  <c r="O112" i="17"/>
  <c r="R112" i="17" s="1"/>
  <c r="S112" i="17" s="1"/>
  <c r="T112" i="17" s="1"/>
  <c r="O113" i="17"/>
  <c r="P113" i="17" s="1"/>
  <c r="O119" i="17"/>
  <c r="R119" i="17" s="1"/>
  <c r="S119" i="17" s="1"/>
  <c r="T119" i="17" s="1"/>
  <c r="O120" i="17"/>
  <c r="P120" i="17" s="1"/>
  <c r="O121" i="17"/>
  <c r="R121" i="17" s="1"/>
  <c r="S121" i="17" s="1"/>
  <c r="T121" i="17" s="1"/>
  <c r="O122" i="17"/>
  <c r="P122" i="17" s="1"/>
  <c r="O123" i="17"/>
  <c r="R123" i="17" s="1"/>
  <c r="S123" i="17" s="1"/>
  <c r="T123" i="17" s="1"/>
  <c r="O124" i="17"/>
  <c r="P124" i="17" s="1"/>
  <c r="O125" i="17"/>
  <c r="R125" i="17" s="1"/>
  <c r="S125" i="17" s="1"/>
  <c r="T125" i="17" s="1"/>
  <c r="O127" i="17"/>
  <c r="P127" i="17" s="1"/>
  <c r="O128" i="17"/>
  <c r="P128" i="17" s="1"/>
  <c r="O129" i="17"/>
  <c r="P129" i="17" s="1"/>
  <c r="O130" i="17"/>
  <c r="R130" i="17" s="1"/>
  <c r="S130" i="17" s="1"/>
  <c r="T130" i="17" s="1"/>
  <c r="O131" i="17"/>
  <c r="P131" i="17" s="1"/>
  <c r="O132" i="17"/>
  <c r="P132" i="17" s="1"/>
  <c r="O133" i="17"/>
  <c r="P133" i="17" s="1"/>
  <c r="O134" i="17"/>
  <c r="R134" i="17" s="1"/>
  <c r="S134" i="17" s="1"/>
  <c r="T134" i="17" s="1"/>
  <c r="O135" i="17"/>
  <c r="P135" i="17" s="1"/>
  <c r="O136" i="17"/>
  <c r="P136" i="17" s="1"/>
  <c r="O137" i="17"/>
  <c r="P137" i="17" s="1"/>
  <c r="O138" i="17"/>
  <c r="R138" i="17" s="1"/>
  <c r="S138" i="17" s="1"/>
  <c r="T138" i="17" s="1"/>
  <c r="O139" i="17"/>
  <c r="P139" i="17" s="1"/>
  <c r="O140" i="17"/>
  <c r="R140" i="17" s="1"/>
  <c r="S140" i="17" s="1"/>
  <c r="T140" i="17" s="1"/>
  <c r="O141" i="17"/>
  <c r="P141" i="17" s="1"/>
  <c r="O142" i="17"/>
  <c r="R142" i="17" s="1"/>
  <c r="S142" i="17" s="1"/>
  <c r="T142" i="17" s="1"/>
  <c r="O143" i="17"/>
  <c r="P143" i="17" s="1"/>
  <c r="O144" i="17"/>
  <c r="R144" i="17" s="1"/>
  <c r="S144" i="17" s="1"/>
  <c r="T144" i="17" s="1"/>
  <c r="O145" i="17"/>
  <c r="P145" i="17" s="1"/>
  <c r="O146" i="17"/>
  <c r="R146" i="17" s="1"/>
  <c r="S146" i="17" s="1"/>
  <c r="T146" i="17" s="1"/>
  <c r="O147" i="17"/>
  <c r="P147" i="17" s="1"/>
  <c r="O148" i="17"/>
  <c r="R148" i="17" s="1"/>
  <c r="S148" i="17" s="1"/>
  <c r="T148" i="17" s="1"/>
  <c r="O149" i="17"/>
  <c r="P149" i="17" s="1"/>
  <c r="O150" i="17"/>
  <c r="R150" i="17" s="1"/>
  <c r="S150" i="17" s="1"/>
  <c r="T150" i="17" s="1"/>
  <c r="O151" i="17"/>
  <c r="P151" i="17" s="1"/>
  <c r="O152" i="17"/>
  <c r="R152" i="17" s="1"/>
  <c r="S152" i="17" s="1"/>
  <c r="T152" i="17" s="1"/>
  <c r="O153" i="17"/>
  <c r="R153" i="17" s="1"/>
  <c r="S153" i="17" s="1"/>
  <c r="T153" i="17" s="1"/>
  <c r="O154" i="17"/>
  <c r="R154" i="17" s="1"/>
  <c r="S154" i="17" s="1"/>
  <c r="T154" i="17" s="1"/>
  <c r="O155" i="17"/>
  <c r="P155" i="17" s="1"/>
  <c r="O156" i="17"/>
  <c r="R156" i="17" s="1"/>
  <c r="S156" i="17" s="1"/>
  <c r="T156" i="17" s="1"/>
  <c r="O157" i="17"/>
  <c r="P157" i="17" s="1"/>
  <c r="O158" i="17"/>
  <c r="R158" i="17" s="1"/>
  <c r="S158" i="17" s="1"/>
  <c r="T158" i="17" s="1"/>
  <c r="O159" i="17"/>
  <c r="P159" i="17" s="1"/>
  <c r="O160" i="17"/>
  <c r="P160" i="17" s="1"/>
  <c r="O161" i="17"/>
  <c r="P161" i="17" s="1"/>
  <c r="O162" i="17"/>
  <c r="R162" i="17" s="1"/>
  <c r="S162" i="17" s="1"/>
  <c r="T162" i="17" s="1"/>
  <c r="O163" i="17"/>
  <c r="P163" i="17" s="1"/>
  <c r="O164" i="17"/>
  <c r="P164" i="17" s="1"/>
  <c r="O165" i="17"/>
  <c r="P165" i="17" s="1"/>
  <c r="O166" i="17"/>
  <c r="R166" i="17" s="1"/>
  <c r="S166" i="17" s="1"/>
  <c r="T166" i="17" s="1"/>
  <c r="O167" i="17"/>
  <c r="P167" i="17" s="1"/>
  <c r="O168" i="17"/>
  <c r="P168" i="17" s="1"/>
  <c r="O169" i="17"/>
  <c r="P169" i="17" s="1"/>
  <c r="O170" i="17"/>
  <c r="R170" i="17" s="1"/>
  <c r="S170" i="17" s="1"/>
  <c r="T170" i="17" s="1"/>
  <c r="O171" i="17"/>
  <c r="P171" i="17" s="1"/>
  <c r="O172" i="17"/>
  <c r="R172" i="17" s="1"/>
  <c r="S172" i="17" s="1"/>
  <c r="T172" i="17" s="1"/>
  <c r="O173" i="17"/>
  <c r="P173" i="17" s="1"/>
  <c r="O174" i="17"/>
  <c r="R174" i="17" s="1"/>
  <c r="S174" i="17" s="1"/>
  <c r="T174" i="17" s="1"/>
  <c r="O175" i="17"/>
  <c r="R175" i="17" s="1"/>
  <c r="S175" i="17" s="1"/>
  <c r="T175" i="17" s="1"/>
  <c r="O176" i="17"/>
  <c r="R176" i="17" s="1"/>
  <c r="S176" i="17" s="1"/>
  <c r="T176" i="17" s="1"/>
  <c r="O177" i="17"/>
  <c r="P177" i="17" s="1"/>
  <c r="O178" i="17"/>
  <c r="R178" i="17" s="1"/>
  <c r="S178" i="17" s="1"/>
  <c r="T178" i="17" s="1"/>
  <c r="O179" i="17"/>
  <c r="R179" i="17" s="1"/>
  <c r="S179" i="17" s="1"/>
  <c r="T179" i="17" s="1"/>
  <c r="O180" i="17"/>
  <c r="P180" i="17" s="1"/>
  <c r="O181" i="17"/>
  <c r="P181" i="17" s="1"/>
  <c r="O182" i="17"/>
  <c r="P182" i="17" s="1"/>
  <c r="O183" i="17"/>
  <c r="R183" i="17" s="1"/>
  <c r="S183" i="17" s="1"/>
  <c r="T183" i="17" s="1"/>
  <c r="O184" i="17"/>
  <c r="P184" i="17" s="1"/>
  <c r="O185" i="17"/>
  <c r="P185" i="17" s="1"/>
  <c r="O186" i="17"/>
  <c r="P186" i="17" s="1"/>
  <c r="O187" i="17"/>
  <c r="R187" i="17" s="1"/>
  <c r="S187" i="17" s="1"/>
  <c r="T187" i="17" s="1"/>
  <c r="O188" i="17"/>
  <c r="P188" i="17" s="1"/>
  <c r="O189" i="17"/>
  <c r="P189" i="17" s="1"/>
  <c r="O190" i="17"/>
  <c r="R190" i="17" s="1"/>
  <c r="S190" i="17" s="1"/>
  <c r="T190" i="17" s="1"/>
  <c r="O191" i="17"/>
  <c r="R191" i="17" s="1"/>
  <c r="S191" i="17" s="1"/>
  <c r="T191" i="17" s="1"/>
  <c r="O192" i="17"/>
  <c r="R192" i="17" s="1"/>
  <c r="S192" i="17" s="1"/>
  <c r="T192" i="17" s="1"/>
  <c r="O193" i="17"/>
  <c r="P193" i="17" s="1"/>
  <c r="O194" i="17"/>
  <c r="P194" i="17" s="1"/>
  <c r="O195" i="17"/>
  <c r="R195" i="17" s="1"/>
  <c r="S195" i="17" s="1"/>
  <c r="T195" i="17" s="1"/>
  <c r="O196" i="17"/>
  <c r="P196" i="17" s="1"/>
  <c r="R20" i="17" l="1"/>
  <c r="S20" i="17" s="1"/>
  <c r="T20" i="17" s="1"/>
  <c r="R63" i="17"/>
  <c r="S63" i="17" s="1"/>
  <c r="T63" i="17" s="1"/>
  <c r="R37" i="17"/>
  <c r="S37" i="17" s="1"/>
  <c r="T37" i="17" s="1"/>
  <c r="R185" i="17"/>
  <c r="S185" i="17" s="1"/>
  <c r="T185" i="17" s="1"/>
  <c r="R103" i="17"/>
  <c r="S103" i="17" s="1"/>
  <c r="T103" i="17" s="1"/>
  <c r="R16" i="17"/>
  <c r="S16" i="17" s="1"/>
  <c r="T16" i="17" s="1"/>
  <c r="R111" i="17"/>
  <c r="S111" i="17" s="1"/>
  <c r="T111" i="17" s="1"/>
  <c r="R44" i="17"/>
  <c r="S44" i="17" s="1"/>
  <c r="T44" i="17" s="1"/>
  <c r="P205" i="17"/>
  <c r="P201" i="17"/>
  <c r="P204" i="17"/>
  <c r="P202" i="17"/>
  <c r="R59" i="17"/>
  <c r="S59" i="17" s="1"/>
  <c r="T59" i="17" s="1"/>
  <c r="P112" i="17"/>
  <c r="R198" i="17"/>
  <c r="S198" i="17" s="1"/>
  <c r="T198" i="17" s="1"/>
  <c r="P213" i="17"/>
  <c r="R197" i="17"/>
  <c r="S197" i="17" s="1"/>
  <c r="T197" i="17" s="1"/>
  <c r="P209" i="17"/>
  <c r="P212" i="17"/>
  <c r="R199" i="17"/>
  <c r="S199" i="17" s="1"/>
  <c r="T199" i="17" s="1"/>
  <c r="P104" i="17"/>
  <c r="P208" i="17"/>
  <c r="P210" i="17"/>
  <c r="P206" i="17"/>
  <c r="P214" i="17"/>
  <c r="P200" i="17"/>
  <c r="P203" i="17"/>
  <c r="P207" i="17"/>
  <c r="P211" i="17"/>
  <c r="P148" i="17"/>
  <c r="R196" i="17"/>
  <c r="S196" i="17" s="1"/>
  <c r="T196" i="17" s="1"/>
  <c r="P142" i="17"/>
  <c r="R80" i="17"/>
  <c r="S80" i="17" s="1"/>
  <c r="T80" i="17" s="1"/>
  <c r="P146" i="17"/>
  <c r="R92" i="17"/>
  <c r="S92" i="17" s="1"/>
  <c r="T92" i="17" s="1"/>
  <c r="P125" i="17"/>
  <c r="P150" i="17"/>
  <c r="P130" i="17"/>
  <c r="P100" i="17"/>
  <c r="P47" i="17"/>
  <c r="R24" i="17"/>
  <c r="S24" i="17" s="1"/>
  <c r="T24" i="17" s="1"/>
  <c r="R133" i="17"/>
  <c r="S133" i="17" s="1"/>
  <c r="T133" i="17" s="1"/>
  <c r="R165" i="17"/>
  <c r="S165" i="17" s="1"/>
  <c r="T165" i="17" s="1"/>
  <c r="R157" i="17"/>
  <c r="S157" i="17" s="1"/>
  <c r="T157" i="17" s="1"/>
  <c r="R189" i="17"/>
  <c r="S189" i="17" s="1"/>
  <c r="T189" i="17" s="1"/>
  <c r="R53" i="17"/>
  <c r="S53" i="17" s="1"/>
  <c r="T53" i="17" s="1"/>
  <c r="R34" i="17"/>
  <c r="S34" i="17" s="1"/>
  <c r="T34" i="17" s="1"/>
  <c r="P63" i="17"/>
  <c r="R42" i="17"/>
  <c r="S42" i="17" s="1"/>
  <c r="T42" i="17" s="1"/>
  <c r="R27" i="17"/>
  <c r="S27" i="17" s="1"/>
  <c r="T27" i="17" s="1"/>
  <c r="R161" i="17"/>
  <c r="S161" i="17" s="1"/>
  <c r="T161" i="17" s="1"/>
  <c r="R30" i="17"/>
  <c r="S30" i="17" s="1"/>
  <c r="T30" i="17" s="1"/>
  <c r="P91" i="17"/>
  <c r="P46" i="17"/>
  <c r="P158" i="17"/>
  <c r="P144" i="17"/>
  <c r="R40" i="17"/>
  <c r="S40" i="17" s="1"/>
  <c r="T40" i="17" s="1"/>
  <c r="R139" i="17"/>
  <c r="S139" i="17" s="1"/>
  <c r="T139" i="17" s="1"/>
  <c r="P162" i="17"/>
  <c r="R26" i="17"/>
  <c r="S26" i="17" s="1"/>
  <c r="T26" i="17" s="1"/>
  <c r="P183" i="17"/>
  <c r="R106" i="17"/>
  <c r="S106" i="17" s="1"/>
  <c r="T106" i="17" s="1"/>
  <c r="R186" i="17"/>
  <c r="S186" i="17" s="1"/>
  <c r="T186" i="17" s="1"/>
  <c r="P55" i="17"/>
  <c r="P187" i="17"/>
  <c r="P89" i="17"/>
  <c r="P191" i="17"/>
  <c r="R102" i="17"/>
  <c r="S102" i="17" s="1"/>
  <c r="T102" i="17" s="1"/>
  <c r="R136" i="17"/>
  <c r="S136" i="17" s="1"/>
  <c r="T136" i="17" s="1"/>
  <c r="R110" i="17"/>
  <c r="S110" i="17" s="1"/>
  <c r="T110" i="17" s="1"/>
  <c r="P41" i="17"/>
  <c r="P25" i="17"/>
  <c r="R171" i="17"/>
  <c r="S171" i="17" s="1"/>
  <c r="T171" i="17" s="1"/>
  <c r="R155" i="17"/>
  <c r="S155" i="17" s="1"/>
  <c r="T155" i="17" s="1"/>
  <c r="R194" i="17"/>
  <c r="S194" i="17" s="1"/>
  <c r="T194" i="17" s="1"/>
  <c r="R167" i="17"/>
  <c r="S167" i="17" s="1"/>
  <c r="T167" i="17" s="1"/>
  <c r="P119" i="17"/>
  <c r="P18" i="17"/>
  <c r="P175" i="17"/>
  <c r="R86" i="17"/>
  <c r="S86" i="17" s="1"/>
  <c r="T86" i="17" s="1"/>
  <c r="R101" i="17"/>
  <c r="S101" i="17" s="1"/>
  <c r="T101" i="17" s="1"/>
  <c r="P48" i="17"/>
  <c r="R32" i="17"/>
  <c r="S32" i="17" s="1"/>
  <c r="T32" i="17" s="1"/>
  <c r="P174" i="17"/>
  <c r="R82" i="17"/>
  <c r="S82" i="17" s="1"/>
  <c r="T82" i="17" s="1"/>
  <c r="P29" i="17"/>
  <c r="P97" i="17"/>
  <c r="P152" i="17"/>
  <c r="R66" i="17"/>
  <c r="S66" i="17" s="1"/>
  <c r="T66" i="17" s="1"/>
  <c r="R98" i="17"/>
  <c r="S98" i="17" s="1"/>
  <c r="T98" i="17" s="1"/>
  <c r="P190" i="17"/>
  <c r="P192" i="17"/>
  <c r="R128" i="17"/>
  <c r="S128" i="17" s="1"/>
  <c r="T128" i="17" s="1"/>
  <c r="P121" i="17"/>
  <c r="P87" i="17"/>
  <c r="P21" i="17"/>
  <c r="R193" i="17"/>
  <c r="S193" i="17" s="1"/>
  <c r="T193" i="17" s="1"/>
  <c r="R164" i="17"/>
  <c r="S164" i="17" s="1"/>
  <c r="T164" i="17" s="1"/>
  <c r="P88" i="17"/>
  <c r="R147" i="17"/>
  <c r="S147" i="17" s="1"/>
  <c r="T147" i="17" s="1"/>
  <c r="P23" i="17"/>
  <c r="P39" i="17"/>
  <c r="P195" i="17"/>
  <c r="P35" i="17"/>
  <c r="R137" i="17"/>
  <c r="S137" i="17" s="1"/>
  <c r="T137" i="17" s="1"/>
  <c r="P54" i="17"/>
  <c r="R51" i="17"/>
  <c r="S51" i="17" s="1"/>
  <c r="T51" i="17" s="1"/>
  <c r="R160" i="17"/>
  <c r="S160" i="17" s="1"/>
  <c r="T160" i="17" s="1"/>
  <c r="R108" i="17"/>
  <c r="S108" i="17" s="1"/>
  <c r="T108" i="17" s="1"/>
  <c r="R65" i="17"/>
  <c r="S65" i="17" s="1"/>
  <c r="T65" i="17" s="1"/>
  <c r="R122" i="17"/>
  <c r="S122" i="17" s="1"/>
  <c r="T122" i="17" s="1"/>
  <c r="P154" i="17"/>
  <c r="R141" i="17"/>
  <c r="S141" i="17" s="1"/>
  <c r="T141" i="17" s="1"/>
  <c r="R184" i="17"/>
  <c r="S184" i="17" s="1"/>
  <c r="T184" i="17" s="1"/>
  <c r="P43" i="17"/>
  <c r="P105" i="17"/>
  <c r="P170" i="17"/>
  <c r="P166" i="17"/>
  <c r="R173" i="17"/>
  <c r="S173" i="17" s="1"/>
  <c r="T173" i="17" s="1"/>
  <c r="R163" i="17"/>
  <c r="S163" i="17" s="1"/>
  <c r="T163" i="17" s="1"/>
  <c r="R169" i="17"/>
  <c r="S169" i="17" s="1"/>
  <c r="T169" i="17" s="1"/>
  <c r="R129" i="17"/>
  <c r="S129" i="17" s="1"/>
  <c r="T129" i="17" s="1"/>
  <c r="R132" i="17"/>
  <c r="S132" i="17" s="1"/>
  <c r="T132" i="17" s="1"/>
  <c r="R107" i="17"/>
  <c r="S107" i="17" s="1"/>
  <c r="T107" i="17" s="1"/>
  <c r="R113" i="17"/>
  <c r="S113" i="17" s="1"/>
  <c r="T113" i="17" s="1"/>
  <c r="P109" i="17"/>
  <c r="R90" i="17"/>
  <c r="S90" i="17" s="1"/>
  <c r="T90" i="17" s="1"/>
  <c r="R94" i="17"/>
  <c r="S94" i="17" s="1"/>
  <c r="T94" i="17" s="1"/>
  <c r="P93" i="17"/>
  <c r="P81" i="17"/>
  <c r="R84" i="17"/>
  <c r="S84" i="17" s="1"/>
  <c r="T84" i="17" s="1"/>
  <c r="P49" i="17"/>
  <c r="R38" i="17"/>
  <c r="S38" i="17" s="1"/>
  <c r="T38" i="17" s="1"/>
  <c r="P36" i="17"/>
  <c r="R28" i="17"/>
  <c r="S28" i="17" s="1"/>
  <c r="T28" i="17" s="1"/>
  <c r="R19" i="17"/>
  <c r="S19" i="17" s="1"/>
  <c r="T19" i="17" s="1"/>
  <c r="R151" i="17"/>
  <c r="S151" i="17" s="1"/>
  <c r="T151" i="17" s="1"/>
  <c r="R149" i="17"/>
  <c r="S149" i="17" s="1"/>
  <c r="T149" i="17" s="1"/>
  <c r="R135" i="17"/>
  <c r="S135" i="17" s="1"/>
  <c r="T135" i="17" s="1"/>
  <c r="R96" i="17"/>
  <c r="S96" i="17" s="1"/>
  <c r="T96" i="17" s="1"/>
  <c r="R61" i="17"/>
  <c r="S61" i="17" s="1"/>
  <c r="T61" i="17" s="1"/>
  <c r="R58" i="17"/>
  <c r="S58" i="17" s="1"/>
  <c r="T58" i="17" s="1"/>
  <c r="R95" i="17"/>
  <c r="S95" i="17" s="1"/>
  <c r="T95" i="17" s="1"/>
  <c r="P156" i="17"/>
  <c r="R124" i="17"/>
  <c r="S124" i="17" s="1"/>
  <c r="T124" i="17" s="1"/>
  <c r="R180" i="17"/>
  <c r="S180" i="17" s="1"/>
  <c r="T180" i="17" s="1"/>
  <c r="P178" i="17"/>
  <c r="P179" i="17"/>
  <c r="R127" i="17"/>
  <c r="S127" i="17" s="1"/>
  <c r="T127" i="17" s="1"/>
  <c r="R145" i="17"/>
  <c r="S145" i="17" s="1"/>
  <c r="T145" i="17" s="1"/>
  <c r="R188" i="17"/>
  <c r="S188" i="17" s="1"/>
  <c r="T188" i="17" s="1"/>
  <c r="P83" i="17"/>
  <c r="R181" i="17"/>
  <c r="S181" i="17" s="1"/>
  <c r="T181" i="17" s="1"/>
  <c r="R45" i="17"/>
  <c r="S45" i="17" s="1"/>
  <c r="T45" i="17" s="1"/>
  <c r="R182" i="17"/>
  <c r="S182" i="17" s="1"/>
  <c r="T182" i="17" s="1"/>
  <c r="P176" i="17"/>
  <c r="P153" i="17"/>
  <c r="P123" i="17"/>
  <c r="R168" i="17"/>
  <c r="S168" i="17" s="1"/>
  <c r="T168" i="17" s="1"/>
  <c r="P172" i="17"/>
  <c r="P140" i="17"/>
  <c r="R52" i="17"/>
  <c r="S52" i="17" s="1"/>
  <c r="T52" i="17" s="1"/>
  <c r="P31" i="17"/>
  <c r="R177" i="17"/>
  <c r="S177" i="17" s="1"/>
  <c r="T177" i="17" s="1"/>
  <c r="P60" i="17"/>
  <c r="R17" i="17"/>
  <c r="S17" i="17" s="1"/>
  <c r="T17" i="17" s="1"/>
  <c r="R68" i="17"/>
  <c r="S68" i="17" s="1"/>
  <c r="T68" i="17" s="1"/>
  <c r="R64" i="17"/>
  <c r="S64" i="17" s="1"/>
  <c r="T64" i="17" s="1"/>
  <c r="R143" i="17"/>
  <c r="S143" i="17" s="1"/>
  <c r="T143" i="17" s="1"/>
  <c r="R120" i="17"/>
  <c r="S120" i="17" s="1"/>
  <c r="T120" i="17" s="1"/>
  <c r="P99" i="17"/>
  <c r="P33" i="17"/>
  <c r="R131" i="17"/>
  <c r="S131" i="17" s="1"/>
  <c r="T131" i="17" s="1"/>
  <c r="R15" i="17"/>
  <c r="S15" i="17" s="1"/>
  <c r="T15" i="17" s="1"/>
  <c r="R56" i="17"/>
  <c r="S56" i="17" s="1"/>
  <c r="T56" i="17" s="1"/>
  <c r="P134" i="17"/>
  <c r="P138" i="17"/>
  <c r="R159" i="17"/>
  <c r="S159" i="17" s="1"/>
  <c r="T159" i="17" s="1"/>
  <c r="R50" i="17"/>
  <c r="S50" i="17" s="1"/>
  <c r="T50" i="17" s="1"/>
  <c r="P85"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CALIDAD</author>
  </authors>
  <commentList>
    <comment ref="H59" authorId="0" shapeId="0" xr:uid="{00000000-0006-0000-0000-000001000000}">
      <text>
        <r>
          <rPr>
            <b/>
            <sz val="9"/>
            <color indexed="81"/>
            <rFont val="Tahoma"/>
            <family val="2"/>
          </rPr>
          <t>CALIDAD:</t>
        </r>
        <r>
          <rPr>
            <sz val="9"/>
            <color indexed="81"/>
            <rFont val="Tahoma"/>
            <family val="2"/>
          </rPr>
          <t xml:space="preserve">
Bipedestación</t>
        </r>
      </text>
    </comment>
    <comment ref="H60" authorId="0" shapeId="0" xr:uid="{00000000-0006-0000-0000-000002000000}">
      <text>
        <r>
          <rPr>
            <b/>
            <sz val="9"/>
            <color indexed="81"/>
            <rFont val="Tahoma"/>
            <family val="2"/>
          </rPr>
          <t>CALIDAD:</t>
        </r>
        <r>
          <rPr>
            <sz val="9"/>
            <color indexed="81"/>
            <rFont val="Tahoma"/>
            <family val="2"/>
          </rPr>
          <t xml:space="preserve">
Bipedestación manipulación de cargas</t>
        </r>
      </text>
    </comment>
    <comment ref="H86" authorId="0" shapeId="0" xr:uid="{00000000-0006-0000-0000-000003000000}">
      <text>
        <r>
          <rPr>
            <b/>
            <sz val="9"/>
            <color indexed="81"/>
            <rFont val="Tahoma"/>
            <family val="2"/>
          </rPr>
          <t>CALIDAD:</t>
        </r>
        <r>
          <rPr>
            <sz val="9"/>
            <color indexed="81"/>
            <rFont val="Tahoma"/>
            <family val="2"/>
          </rPr>
          <t xml:space="preserve">
Bipedestación</t>
        </r>
      </text>
    </comment>
  </commentList>
</comments>
</file>

<file path=xl/sharedStrings.xml><?xml version="1.0" encoding="utf-8"?>
<sst xmlns="http://schemas.openxmlformats.org/spreadsheetml/2006/main" count="4083" uniqueCount="492">
  <si>
    <t>Relaciones Humanas</t>
  </si>
  <si>
    <t>Trabajo sentado por tiempo prolongado</t>
  </si>
  <si>
    <t>Contenido de la tarea</t>
  </si>
  <si>
    <t>Incendio y Explosión</t>
  </si>
  <si>
    <t>Trabajo y horas extra</t>
  </si>
  <si>
    <t>Cansancio, irritabilidad, dolor de cabeza.</t>
  </si>
  <si>
    <t xml:space="preserve">Estrés, baja productividad, fatiga física </t>
  </si>
  <si>
    <t>Monotonía, trabajo repetitivo, alto nivel de responsabilidad</t>
  </si>
  <si>
    <t>Carga Postural Estática</t>
  </si>
  <si>
    <t>Fatiga, lesiones del sistema músculo esquelético</t>
  </si>
  <si>
    <t>Carga Dinámica por Esfuerzo Visual</t>
  </si>
  <si>
    <t>Carga Dinámica por Movimientos Repetitivo</t>
  </si>
  <si>
    <t>Quemaduras, perdida de material, tiempo de producción</t>
  </si>
  <si>
    <t xml:space="preserve">Relación activa con compañeros, clientes y el publico en general </t>
  </si>
  <si>
    <t>Uso frecuente uso del teclado, mouse y teléfono</t>
  </si>
  <si>
    <t>Estrés, desmotivación, apatía, disminución del rendimiento, aumento en la accidentalidad</t>
  </si>
  <si>
    <t>Organización del tiempo de trabajo</t>
  </si>
  <si>
    <t>Sobre carga de equipos (computadores, entre otros), cortos circuitos etc.</t>
  </si>
  <si>
    <t xml:space="preserve">De Origen Natural </t>
  </si>
  <si>
    <t xml:space="preserve">Muertes, traumatismos y daños. Pérdidas económicas para la organización </t>
  </si>
  <si>
    <t>De Origen Social</t>
  </si>
  <si>
    <t>Pérdidas económicas para la organización, temor generalizado</t>
  </si>
  <si>
    <t>CONSECUENCIA</t>
  </si>
  <si>
    <t>DESCRIPCIÓN</t>
  </si>
  <si>
    <t>I</t>
  </si>
  <si>
    <t>ELIM</t>
  </si>
  <si>
    <t>SUSTI</t>
  </si>
  <si>
    <t>desórdenes de trauma acumulativo</t>
  </si>
  <si>
    <t>CON. ING</t>
  </si>
  <si>
    <t>Sismos, terremotos</t>
  </si>
  <si>
    <t>ND</t>
  </si>
  <si>
    <t>NE</t>
  </si>
  <si>
    <t>NP</t>
  </si>
  <si>
    <t>NC</t>
  </si>
  <si>
    <t xml:space="preserve">INT N.P </t>
  </si>
  <si>
    <t>NR</t>
  </si>
  <si>
    <t>IV</t>
  </si>
  <si>
    <t xml:space="preserve">EPP/ EQUIPOS </t>
  </si>
  <si>
    <t>CONTROLES ADMN, SEÑALIZACIÒN Y ADV.</t>
  </si>
  <si>
    <t xml:space="preserve">NIVEL DE 
CONSECUENCIA </t>
  </si>
  <si>
    <t>MUY ALTO (MA)</t>
  </si>
  <si>
    <t>ALTO(A)</t>
  </si>
  <si>
    <t>MEDIO (M)</t>
  </si>
  <si>
    <t>BAJO (B)</t>
  </si>
  <si>
    <t>mortal a catastrofico</t>
  </si>
  <si>
    <t>muy grave</t>
  </si>
  <si>
    <t>grave</t>
  </si>
  <si>
    <t>leve</t>
  </si>
  <si>
    <t xml:space="preserve">Muerte </t>
  </si>
  <si>
    <t>Lesiones o enfermedades graves irreparables (incapacidad permanente parciaol o invalidez).</t>
  </si>
  <si>
    <t xml:space="preserve">Lesiones con incapacidad  laboral temporal </t>
  </si>
  <si>
    <t>lesiones o enfermedades que no requieren incapacidad</t>
  </si>
  <si>
    <t>NIVEL DE 
 PROBABILIDAD</t>
  </si>
  <si>
    <t>NIVEL  DE EXPOSICIÓN</t>
  </si>
  <si>
    <t xml:space="preserve">NIVEL DE EXPOSICIÒN </t>
  </si>
  <si>
    <t>OCACIONAL (EO)</t>
  </si>
  <si>
    <t>ESPORADICA (EE)</t>
  </si>
  <si>
    <t>se presenta de manera eventual .</t>
  </si>
  <si>
    <t>II</t>
  </si>
  <si>
    <t>III</t>
  </si>
  <si>
    <t>Situación crítica. Suspender actividades hasta que el riesgo esté bajo control. Intervención urgente.</t>
  </si>
  <si>
    <t>Corregir y adoptar medidas de control de inmediato. Sin embargo, suspenda actividades si el nivel de riesgo está por encima o igual de 360.</t>
  </si>
  <si>
    <t>Mejorar si es posible. Sería conveniente justificar la intervención y su rentabilidad.</t>
  </si>
  <si>
    <t>Mantener las medidas de control existentes, pero se deberían considerar soluciones o mejoras y se deben hacer comprobaciones periódicas para asegurar que el riesgo aún es aceptable.</t>
  </si>
  <si>
    <t>NIVEL  DEL RIESGO</t>
  </si>
  <si>
    <t>ACEPTABILIDAD DEL RIESGO</t>
  </si>
  <si>
    <t>ADMINISTRATIVO</t>
  </si>
  <si>
    <t>VALOR DE NP</t>
  </si>
  <si>
    <t>Entre 40 y 24</t>
  </si>
  <si>
    <t>Entre 20 y 10</t>
  </si>
  <si>
    <t>Entre 8 y 6</t>
  </si>
  <si>
    <t>Entre 4 y 2</t>
  </si>
  <si>
    <t>VALOR DE NE</t>
  </si>
  <si>
    <t>VALOR DE NR</t>
  </si>
  <si>
    <t>4000-600</t>
  </si>
  <si>
    <t>500-150</t>
  </si>
  <si>
    <t>120-40</t>
  </si>
  <si>
    <t>SI</t>
  </si>
  <si>
    <t>Simulacro de emergencias</t>
  </si>
  <si>
    <t>Locativo</t>
  </si>
  <si>
    <t>Golpes, heridas, contusiones, fracturas, esguinces, luxaciones, muerte</t>
  </si>
  <si>
    <t>Fatiga visual, irritación, sequedad ocular</t>
  </si>
  <si>
    <t>Caídas a nivel</t>
  </si>
  <si>
    <t>Uso continuo del equipo de computo</t>
  </si>
  <si>
    <t>RIESGO</t>
  </si>
  <si>
    <t>BIOMECANICO</t>
  </si>
  <si>
    <t>CONDICIONES DE SEGURIDAD</t>
  </si>
  <si>
    <t>FENOMENO NATURAL</t>
  </si>
  <si>
    <t>FISICO</t>
  </si>
  <si>
    <t>PSICOSOCIAL</t>
  </si>
  <si>
    <t>FUENTE</t>
  </si>
  <si>
    <t>MEDIO</t>
  </si>
  <si>
    <t>INDIVIDUO</t>
  </si>
  <si>
    <t>PROCESO</t>
  </si>
  <si>
    <t>ZONA / LUGAR</t>
  </si>
  <si>
    <t>ACTIVIDAD</t>
  </si>
  <si>
    <t>TAREA</t>
  </si>
  <si>
    <t>RUTINARIO</t>
  </si>
  <si>
    <t>DESCRIPCION</t>
  </si>
  <si>
    <t>CLASIFICACION</t>
  </si>
  <si>
    <t>EFECTOS POSIBLES</t>
  </si>
  <si>
    <t>INT NR</t>
  </si>
  <si>
    <t>ACEPTABILIDAD</t>
  </si>
  <si>
    <t>N
EXP</t>
  </si>
  <si>
    <t>PEOR CONSECUENCIA</t>
  </si>
  <si>
    <t>REQUISITO LEGAL</t>
  </si>
  <si>
    <t>No Aplica</t>
  </si>
  <si>
    <t>ACEPTABLE</t>
  </si>
  <si>
    <t>Muy Alto
(MA)</t>
  </si>
  <si>
    <t>Alto (A)</t>
  </si>
  <si>
    <t>Medio (M)</t>
  </si>
  <si>
    <t>Bajo (B)</t>
  </si>
  <si>
    <t>VALOR ND</t>
  </si>
  <si>
    <t>SIGNIFICADO</t>
  </si>
  <si>
    <t>NIVEL DE DEFICIENCIA</t>
  </si>
  <si>
    <t>Se ha(n) detectado peligro(s) que determina(n) como posible la generación deincidentes, o la eficacia del conjunto de medidas preventivas existentes respecto al riesgo es nula o no existe, o ambos.</t>
  </si>
  <si>
    <t>Se ha(n) detectado algún(os) peligro(s) que pueden dar lugar a incidentes
significativa(s), o la eficacia del conjunto de medidas preventivas existentes es baja, o ambos.</t>
  </si>
  <si>
    <t>Se han detectado peligros que pueden dar lugar a incidentes poco significativoso de menor importancia, o la eficacia del conjunto de medidas preventivasexistentes es moderada, o ambos.</t>
  </si>
  <si>
    <t>No se ha detectado peligro o la eficacia del conjunto de medidas preventivas
existentes es alta, o ambos. 
El riesgo está controlado.</t>
  </si>
  <si>
    <t>DEFICIENCIA</t>
  </si>
  <si>
    <t>CONTINUA
(EC)</t>
  </si>
  <si>
    <t>FRECUENTE
(EF)</t>
  </si>
  <si>
    <t xml:space="preserve">ACEPTABILIDAD DEL RIESGO   </t>
  </si>
  <si>
    <t>NIVEL DE RIESGO
NR</t>
  </si>
  <si>
    <t>MEJORABLE</t>
  </si>
  <si>
    <t>NO  ACEPTABLE</t>
  </si>
  <si>
    <t>ACEPTABLE CON CONTROLES</t>
  </si>
  <si>
    <t>No aceptable, Situación crítica, corrección urgente</t>
  </si>
  <si>
    <t>No Aceptable o Aceptable con control especifico, Corregir o adoptar medidas de control</t>
  </si>
  <si>
    <t>Aceptable, Mejorar el control existente</t>
  </si>
  <si>
    <t>Aceptable,No intervenir, salvo que un análisis más preciso lo justifique</t>
  </si>
  <si>
    <t>DESCRIPCION DE ACTIVIDADES A EVALUAR</t>
  </si>
  <si>
    <t>EVALUACION DE LA CONDICION DE PELIGRO</t>
  </si>
  <si>
    <t>CONTROLES EXISTENTES</t>
  </si>
  <si>
    <t>VALORACION DEL RIESGO</t>
  </si>
  <si>
    <t>CRITERIOS PAR CONTROLES</t>
  </si>
  <si>
    <t>MEDIDAS DE INTEVENCION</t>
  </si>
  <si>
    <t>INTERPRETACION NIVEL DE PROBABILIDAD</t>
  </si>
  <si>
    <t>NIVEL DE EXPOSICION NE</t>
  </si>
  <si>
    <t>NIVELES DE PROBABILIDAD</t>
  </si>
  <si>
    <t>MA-40</t>
  </si>
  <si>
    <t>MA-30</t>
  </si>
  <si>
    <t>MA-24</t>
  </si>
  <si>
    <t>A-18</t>
  </si>
  <si>
    <t>A-12</t>
  </si>
  <si>
    <t>A-20</t>
  </si>
  <si>
    <t>A-10</t>
  </si>
  <si>
    <t>M-8</t>
  </si>
  <si>
    <t>M-6</t>
  </si>
  <si>
    <t>B-4</t>
  </si>
  <si>
    <t>B-2</t>
  </si>
  <si>
    <t>NIVEL DE DEFICIENCIA 
ND</t>
  </si>
  <si>
    <t>Ninguno</t>
  </si>
  <si>
    <t>AREA ADMINISTRATIVA</t>
  </si>
  <si>
    <t>Carga Postural Estática Sedente</t>
  </si>
  <si>
    <t>Extintores
Plan de Emergencias</t>
  </si>
  <si>
    <t>TRAMITES ADMINISTRATIVOS</t>
  </si>
  <si>
    <t>Golpes, heridas y contusiones</t>
  </si>
  <si>
    <t>cortes, heridas, pinchazo y lesiones</t>
  </si>
  <si>
    <t>gripa, afecciones respiratorias y/o malestar general</t>
  </si>
  <si>
    <t>Falta de comportamiento</t>
  </si>
  <si>
    <t xml:space="preserve">PSICOSOCIAL </t>
  </si>
  <si>
    <t>Actos inseguros y condiciones inseguras.</t>
  </si>
  <si>
    <t>Altercados con el  personal de la organización, contratistas y usuarios</t>
  </si>
  <si>
    <t>Enfermedades virales o pandemias</t>
  </si>
  <si>
    <t xml:space="preserve">BIOLOGICO </t>
  </si>
  <si>
    <t>Virus y/o Bacterias</t>
  </si>
  <si>
    <t>Archivo de documentos, almacenamiento y  control de registros.</t>
  </si>
  <si>
    <t>Hongos</t>
  </si>
  <si>
    <t xml:space="preserve"> Afecciones respiratorias y/o alergias</t>
  </si>
  <si>
    <t>REQUERIMIENTOS GENERALES DEL CARGO</t>
  </si>
  <si>
    <t>ASISTENCIAL</t>
  </si>
  <si>
    <t>CONSULTA EXTERNA</t>
  </si>
  <si>
    <t>ODONTOLOGIA</t>
  </si>
  <si>
    <t>GESTION DE LABORATORIO</t>
  </si>
  <si>
    <t>Procesamiento de muestra</t>
  </si>
  <si>
    <t>CONSULTA MEDICINA GENERAL</t>
  </si>
  <si>
    <t>RADIOLOGIA</t>
  </si>
  <si>
    <t>URGENCIAS</t>
  </si>
  <si>
    <t>ATENCION DE URGENCAS</t>
  </si>
  <si>
    <t>APOYO</t>
  </si>
  <si>
    <t>AREAS DE LAVANDERIA</t>
  </si>
  <si>
    <t>LAVADO DE SABANAS Y PRENDAS EN GENERAL</t>
  </si>
  <si>
    <t>AREAS EN GENERAL</t>
  </si>
  <si>
    <t>MANTENIMIENTO MENOR</t>
  </si>
  <si>
    <t>SERVICIOS EN GENERAL</t>
  </si>
  <si>
    <t>Limpieza y aseo de las instalaciones hospitalarias</t>
  </si>
  <si>
    <t>VIAS URBANAS Y/O RURALES</t>
  </si>
  <si>
    <t>CONDUCCION DE AMBULANCIA</t>
  </si>
  <si>
    <t>FARMACIA</t>
  </si>
  <si>
    <t>MANIPULACION DE CILINDROS DE OXIGENO</t>
  </si>
  <si>
    <t>NO</t>
  </si>
  <si>
    <t>Superficies de trabajo (irregulares, deslizantes, con diferencia del nivel).</t>
  </si>
  <si>
    <t>público 
De origen social</t>
  </si>
  <si>
    <t>Contacto con saliva, sangre y/o fluidos corporales de los pacientes</t>
  </si>
  <si>
    <t>QUIMICO</t>
  </si>
  <si>
    <t>Contacto con sangre y/o fluidos corporales de los pacientes</t>
  </si>
  <si>
    <t>Uso de agujas en la toma de muestras</t>
  </si>
  <si>
    <t>Fluidos o excrementos</t>
  </si>
  <si>
    <t xml:space="preserve"> estrés</t>
  </si>
  <si>
    <t xml:space="preserve">Alta responsabilidad, toma de decisiones (diagnosticar tratamiento medico) </t>
  </si>
  <si>
    <t>Equipos y elementos instalados en el consultorio medico</t>
  </si>
  <si>
    <t>Equipos y elementos instalados en la farmacia</t>
  </si>
  <si>
    <t xml:space="preserve">Alta responsabilidad, toma de decisiones (entrega de medicamentos)) </t>
  </si>
  <si>
    <t>Sobre carga de equipos 
(equipos de computo))</t>
  </si>
  <si>
    <t>Equipos y elementos instalados en urgencias</t>
  </si>
  <si>
    <t xml:space="preserve">Alta responsabilidad, toma de decisiones </t>
  </si>
  <si>
    <t>Accidentes de Transito</t>
  </si>
  <si>
    <t xml:space="preserve"> Afecciones en las manos y/o alergias</t>
  </si>
  <si>
    <t>desplazamiento por las instalaciones con cilindros de oxigeno</t>
  </si>
  <si>
    <t>Gases</t>
  </si>
  <si>
    <t>Desarrollo de las actividades de mantenimiento</t>
  </si>
  <si>
    <t>Locativo
(sistemas y medios de almacenamiento)</t>
  </si>
  <si>
    <t>Almacenamiento de herramienta y materiales</t>
  </si>
  <si>
    <t>limpieza y aseo</t>
  </si>
  <si>
    <t>Temperaturas Extremas
(calor)</t>
  </si>
  <si>
    <t>quemaduras de primer y segundo grado</t>
  </si>
  <si>
    <t>Caídas a nivel por sustancio y/o elementos en el suelo</t>
  </si>
  <si>
    <t>Accidente vehicular en el transporte pacientes</t>
  </si>
  <si>
    <t>Uso de Tapa Bocas</t>
  </si>
  <si>
    <t>Uso de Epp
(Tapa Bocas)</t>
  </si>
  <si>
    <t>Uso de Epp
(Tapa Bocas y guantes)</t>
  </si>
  <si>
    <t>Uso de Epp
(Tapa Bocas, gafas y guantes)</t>
  </si>
  <si>
    <t>Barreras</t>
  </si>
  <si>
    <t>Uso de Epp
(Tapa Bocas, Gafas y guantes)</t>
  </si>
  <si>
    <t xml:space="preserve">La situación de exposiciòn se presenta sin interrupciòn o varias veces con tiempo prolongado  durante la jornada.  </t>
  </si>
  <si>
    <t>La situación de exposiciòn se presenta  varias veces durante la jornada por tiempos cortos.</t>
  </si>
  <si>
    <t>La situación de exposiciòn se presenta  alguna vez durante la jornada por tiempos cortos.</t>
  </si>
  <si>
    <t>Situaciòn deficiente con exposiciòn continua , o muy deficiente con exposiciòn frecuente, Normalmente la materialización del riesgo ocurre con frecuencia</t>
  </si>
  <si>
    <t>Situaciòn deficiente con exposiciòn frecuente u ocacional , obien situaciòn muy deficiente con exposiciòn ocasional  o esporadica  . La materializaciòn del riesgo es posible que suceda varias veces en la vida laboral .</t>
  </si>
  <si>
    <t xml:space="preserve">Situaciòn deficiente con exposiciòn esporadica obien situaciòn mejorable con exposiciòn continua o frecuente. </t>
  </si>
  <si>
    <t xml:space="preserve">Situaciòn mejorable con exposiciòn aocacional o esporadica , sin anomalia destacable con cualquier nivel de exposicòn. </t>
  </si>
  <si>
    <t>Programa de pausas activas, jornadas de actividad física, programa de espalda sana.</t>
  </si>
  <si>
    <t>superficies de trabajo
irregulares e inestables, deslizantes,
con diferencia de nivel.</t>
  </si>
  <si>
    <t>Lavado de ollas y elementos de cocina</t>
  </si>
  <si>
    <t>Postura forzada.</t>
  </si>
  <si>
    <t>Lavado de ollas y elementos de cocina.</t>
  </si>
  <si>
    <t>Capacitación en manejo del Stress. Rotación del personal.</t>
  </si>
  <si>
    <t>Uso de Tapa Bocas, caretas, guantes</t>
  </si>
  <si>
    <t>Esfuerzos</t>
  </si>
  <si>
    <t>Mantenimiento de equipos médicos.</t>
  </si>
  <si>
    <t>Señalización.</t>
  </si>
  <si>
    <t>Dotación de elementos de protección personal</t>
  </si>
  <si>
    <t>lesiones o  heridas</t>
  </si>
  <si>
    <t>Utilización de elementos de protección personal.</t>
  </si>
  <si>
    <t>Cap. Riesgo Público
Registro y control de acceso de visitantes
Mantener actualizado y socializado plan de emergencias</t>
  </si>
  <si>
    <t>Asegurar, coordinar, supervisar y controlar el desarrollo de las actividades de la institución.</t>
  </si>
  <si>
    <t>Atención solicitudes de pacientes con enfermedades virales o pandemias</t>
  </si>
  <si>
    <t>Cap. Riesgo Biomecánico
Programa de Pausas Activas
Ejercicios de estiramiento miembros superiores</t>
  </si>
  <si>
    <t>Cap. Riesgo Biomecánico
Programa de Pausas Activas
Cap. Higiene postural</t>
  </si>
  <si>
    <t>Capacitación en Control de Incendios. Plan de Emergencias actualizado.</t>
  </si>
  <si>
    <t>Cap. Uso de Extintores
Mantener actualizado y socializado plan de emergencias
Programa de Inspección (Ins. Extintores - Ins Locativas)</t>
  </si>
  <si>
    <t>Lesiones, golpes, Heridas, politraumatismos, muerte</t>
  </si>
  <si>
    <t>Señalización de Áreas
Programa de Inspecciones (Ins. Locativas)
Cap. Identificación de riesgos y auto cuidado
Ejecución programa de mantenimiento</t>
  </si>
  <si>
    <t>capacitación en manejo de emergencia</t>
  </si>
  <si>
    <t>Cap. Plan de emergencias y Evacuación
Actualización plan de Emergencias
Señalización vías de evacuación</t>
  </si>
  <si>
    <t xml:space="preserve"> desmotivación, apatía, bajo rendimiento, depresión, ansiedad</t>
  </si>
  <si>
    <t>Capacitación estrés</t>
  </si>
  <si>
    <t>Interface persona - tarea</t>
  </si>
  <si>
    <t>Uso de Epp
(gorro, tapa bocas, visera completa de cara, gafas, uniforme, botas y  delantal)</t>
  </si>
  <si>
    <t>HOSPITALIZACIÓN Y ALBERGUES</t>
  </si>
  <si>
    <t>Recolección de ropa y material contaminado de pacientes.</t>
  </si>
  <si>
    <t>Uso de Epp
(gorro, tapa bocas, visera completa de cara, gafas, uniforme, botas y  delantal).</t>
  </si>
  <si>
    <t>actividades varias dentro y fuera de la institución.</t>
  </si>
  <si>
    <t>Atropellamiento por vehículos que circulan por el área</t>
  </si>
  <si>
    <t>Programa de Inspecciones (Ins. vehículos)
Cap. Identificación de riesgos y auto cuidado</t>
  </si>
  <si>
    <t>Cap. Riesgo Publico
Registro y control de acceso de visitantes
Protocolo de respuesta a evento de riesgo publico</t>
  </si>
  <si>
    <t>Señalización de Áreas
Programa de Inspecciones (Ins. Locativas)
Cap. Identificación de riesgos y auto cuidado</t>
  </si>
  <si>
    <t>Cap. Riesgo Biológico
Cap. Uso adecuado de los EPP</t>
  </si>
  <si>
    <t>Elementos y equipos de oficina
(gabinetes, repisas y escritorios dispuestos en las áreas de trabajo)</t>
  </si>
  <si>
    <t>Programa de Inspecciones (Ins. Equipos y herramientas)
Cap. Identificación de riesgos y auto cuidado</t>
  </si>
  <si>
    <t>Manipulación de utensilios de oficina para archivo</t>
  </si>
  <si>
    <t>Mecánico</t>
  </si>
  <si>
    <t>Atención a publico y pacientes, gestión de requerimientos y procesos administrativos</t>
  </si>
  <si>
    <t>Capacitación en Control de Incendios</t>
  </si>
  <si>
    <t>Cap. Uso de Extintores
Actualización Plan de emergencias
Programa de Inspección (Ins. Extintores - Ins Locativas). Plan de mantenimiento de equipos.</t>
  </si>
  <si>
    <t>características del grupo social</t>
  </si>
  <si>
    <t>lesiones  y heridas</t>
  </si>
  <si>
    <t>lesiones y heridas</t>
  </si>
  <si>
    <t>Cap. Riesgo Psicosocial
Aplicación de batería de riesgo psicosocial
Cap. Relaciones interpersonales y trabajo en equipo</t>
  </si>
  <si>
    <t>Redacción de informes, gestión de documentos y digitación e impresión de textos</t>
  </si>
  <si>
    <t>Cap. Uso de Extintores
Actualización Plan de emergencias
Programa de Inspección (Ins. Extintores - Ins Locativas)</t>
  </si>
  <si>
    <t>Manipulación de utensilios de oficina</t>
  </si>
  <si>
    <t>Pausas Activas
Cap. Identificación de Riesgos y Autocuidado</t>
  </si>
  <si>
    <t xml:space="preserve">Alta responsabilidad, toma de decisiones (verificación, controlar y revisar conciliación cuentas clientes) </t>
  </si>
  <si>
    <t>Lavado de sabanas y elementos utilizados en las actividades medicas en hospitales</t>
  </si>
  <si>
    <t>hepatitis b y  c, enfermedades venéreas y/o VIH</t>
  </si>
  <si>
    <t>Uso de Elementos de Protección Personal</t>
  </si>
  <si>
    <t>Cap. Riesgo Biológico
Protocolo de Manejo adecuado de Lavandería
Cap. Uso adecuado de los EPP</t>
  </si>
  <si>
    <t>Manipulación constante de sabanas y prendas húmedas</t>
  </si>
  <si>
    <t>Uso de Tapa Bocas y guantes látex o nitrilo</t>
  </si>
  <si>
    <t>CONTROL DE CAMBIOS</t>
  </si>
  <si>
    <t>VERSIÓN</t>
  </si>
  <si>
    <t>FECHA DE APROBACIÓN</t>
  </si>
  <si>
    <t>DESCRIPCIÓN DE CAMBIOS REALIZADOS</t>
  </si>
  <si>
    <t>Creación del formato</t>
  </si>
  <si>
    <t>Fecha de elaboración:</t>
  </si>
  <si>
    <t>Fecha de actualización</t>
  </si>
  <si>
    <t>Actualizado por:</t>
  </si>
  <si>
    <t>NIVELES DE ACEPTABILIDAD</t>
  </si>
  <si>
    <t>Uso de Epp
(Protección respiratoria y guantes)</t>
  </si>
  <si>
    <t>Doblado de sabanas y prendas en general y refregado de ropa.</t>
  </si>
  <si>
    <t>Cap. Riesgo Biomecánico
Programa de Pausas Activas</t>
  </si>
  <si>
    <t>Trabajo bípedo por tiempo prolongado</t>
  </si>
  <si>
    <t>Manipulación de sabanas y prendas en general</t>
  </si>
  <si>
    <t>Manipulación manual de carga</t>
  </si>
  <si>
    <t>Cap. Riesgo Biomecánico
Programa de Pausas Activas
Técnicas para el manejo de carga</t>
  </si>
  <si>
    <t>Manipulación de elemento y equipos de lavandería</t>
  </si>
  <si>
    <t>Desarrollo de las actividades de lavandería</t>
  </si>
  <si>
    <t>Contenido de la tarea
(monotonía y trabajo repetitivo)</t>
  </si>
  <si>
    <t>Uso y manipulación de sustancias requerida para el lavado de sabanas y demás</t>
  </si>
  <si>
    <t>Líquidos</t>
  </si>
  <si>
    <t>Irritación de la piel y/o Alergias</t>
  </si>
  <si>
    <t xml:space="preserve">Cap. Riesgo Químico y Fichas de Seguridad
Programa de Inspección (Uso de Epp)
Fichas de Seguridad </t>
  </si>
  <si>
    <t>Transporte, manipulación e instalación de cilindros de oxigeno</t>
  </si>
  <si>
    <t>Manipulación de cilindros de oxigeno</t>
  </si>
  <si>
    <t>Accidente vehículos en el transporte del cilindro de oxigeno</t>
  </si>
  <si>
    <t>Programa de Inspecciones (Ins. Equipos y herramientas)
Cap. Identificación de riesgos y auto cuidado
Cap. Manipulación de cilindros de oxigeno</t>
  </si>
  <si>
    <t>Afectación de las vías aéreas</t>
  </si>
  <si>
    <t>Adecuación de instalaciones y mantenimientos menores</t>
  </si>
  <si>
    <t>Manipulación de herramientas</t>
  </si>
  <si>
    <t>Desplazamiento por las instalaciones de la institución</t>
  </si>
  <si>
    <t>Programa de Inspecciones (Ins. Locativa - orden y aseo)
Cap. Identificación de riesgos y auto cuidado</t>
  </si>
  <si>
    <t>Manipulación de herramientas y utensilios requeridos en mantenimiento</t>
  </si>
  <si>
    <t>Alta responsabilidad en el estado y mantenimiento de la institución</t>
  </si>
  <si>
    <t>Uso y manipulación de sustancias requerida para el mantenimiento menor de la institución</t>
  </si>
  <si>
    <t>presencia de polvo y/o Hongos en las áreas a limpiar</t>
  </si>
  <si>
    <t>Manipulación constante de ambiente húmedo</t>
  </si>
  <si>
    <t>Almacenamiento de artículos de aseo</t>
  </si>
  <si>
    <t>Manipulación y uso de elementos requeridos para las actividades de limpieza</t>
  </si>
  <si>
    <t>Uso y manipulación de sustancias requerida para el aseo y limpieza</t>
  </si>
  <si>
    <t>Arreglos locativos a lavaderos, Cap. Riesgo Biomecánico
Programa de Pausas Activas
Ejercicios de estiramiento miembros superiores</t>
  </si>
  <si>
    <t xml:space="preserve">Preparación de alimentos y/o bebidas </t>
  </si>
  <si>
    <t>Preparación de alimentos calientes</t>
  </si>
  <si>
    <t>Manipulación y uso de elementos requeridos en la preparación de alimentos</t>
  </si>
  <si>
    <t>Dotación de carros transporte</t>
  </si>
  <si>
    <t>Atención cita medica medicina general</t>
  </si>
  <si>
    <t>Cap. Riesgo Biológico
Protocolo Bioseguridad
Cap. Uso adecuado de los EPP</t>
  </si>
  <si>
    <t>Atención de pacientes con enfermedades virales o pandemias</t>
  </si>
  <si>
    <t>Manipulación del paciente</t>
  </si>
  <si>
    <t>Uso de Técnica para manipulación de pacientes</t>
  </si>
  <si>
    <t>Cap. Riesgo Biomecánico
Programa de Pausas Activas
Ejercicios de estiramiento miembros superiores, Capacitación sobre adecuada movilización de pacientes.</t>
  </si>
  <si>
    <t>Carga Dinámica por Esfuerzo Visual requerida en la atención medica</t>
  </si>
  <si>
    <t>Uso continuo de lámpara para  atención medica</t>
  </si>
  <si>
    <t>Atención de pacientes nerviosos y/o molestos por la condición de salud</t>
  </si>
  <si>
    <t>Recepción de suministros de medicamentos y otros, clasificación, registro, almacenamiento,  y entrega.</t>
  </si>
  <si>
    <t>Manipulación y suministros de medicamentos</t>
  </si>
  <si>
    <t>Recepción de suministros de medicamentos y otros, clasificación, registro y almacenamiento.</t>
  </si>
  <si>
    <t>Atención de pacientes adolorido   y/o molestos por la condición de salud</t>
  </si>
  <si>
    <t>Cap. Riesgo Biológico
Protocolo para el control del riesgo Biológico
Cap. Uso adecuado de los EPP</t>
  </si>
  <si>
    <t>Manipulación de utensilios requeridos para el procesamiento de las muestras</t>
  </si>
  <si>
    <t>Manipulación de herramientas y utensilios requeridos en el procesamiento de muestras</t>
  </si>
  <si>
    <t>Equipos y elementos instalados en el área de laboratorio</t>
  </si>
  <si>
    <t>Uso y manipulación de sustancias requeridas tratamiento de muestras</t>
  </si>
  <si>
    <t>Tomas de muestras de sangre y demás</t>
  </si>
  <si>
    <t>Manipulación de utensilios requeridos en la toma de muestras</t>
  </si>
  <si>
    <t>Manipulación de herramientas y utensilios requeridos en la toma de muestras</t>
  </si>
  <si>
    <t>manipulación de equipos y elementos requeridos en la toma de muestras</t>
  </si>
  <si>
    <t>Atención de pacientes con requerimientos de tratamiento odontológico</t>
  </si>
  <si>
    <t>Uso de jeringas en tratamiento odontológico</t>
  </si>
  <si>
    <t>Manipulación de herramientas y utensilios requeridos en la atención de odontología</t>
  </si>
  <si>
    <t>Equipos y elementos instalados en el área de odontología</t>
  </si>
  <si>
    <t>Carga Dinámica por Esfuerzo Visual requerida en la atención odontológica</t>
  </si>
  <si>
    <t>Uso continuo de lámpara para  atención odontológica</t>
  </si>
  <si>
    <t>Atención de pacientes adoloridos y/o molestos por la condición de salud</t>
  </si>
  <si>
    <t>Uso y manipulación de sustancias requeridas para la atención de odontología</t>
  </si>
  <si>
    <t>Elaboración de placa de radiográficas</t>
  </si>
  <si>
    <t>Manipulación del equipo de radiografías</t>
  </si>
  <si>
    <t>Sobre carga de equipos 
(equipos para toma de radiografías)</t>
  </si>
  <si>
    <t>toma de radiología</t>
  </si>
  <si>
    <t>Radiación Ionizante
(rayos X)</t>
  </si>
  <si>
    <t>Trastornos de la salud o cáncer</t>
  </si>
  <si>
    <t>Programa de mantenimiento
Programa de Inspecciones (Ins. de equipos y herramientas - Ins. Locativas
Cap. Identificación de Riesgos y Autocuidado</t>
  </si>
  <si>
    <t>Uso de Epp
(Protectores de plomo)</t>
  </si>
  <si>
    <t xml:space="preserve">Prestación de atención medica de urgencias a pacientes </t>
  </si>
  <si>
    <t>Uso de jeringas en tratamiento urgencias</t>
  </si>
  <si>
    <t>Atención de Pacientes</t>
  </si>
  <si>
    <t>Manipulación de paciente de urgencias</t>
  </si>
  <si>
    <t xml:space="preserve">Alta responsabilidad, toma de decisiones (tratamientos médicos) </t>
  </si>
  <si>
    <t>Cap. Riesgo Psicosocial
Aplicación de batería de riesgo psicosocial
Cap. Identificación de Peligros y autocuidado</t>
  </si>
  <si>
    <t>Uso y manipulación de sustancias requeridas para la atención de urgencias</t>
  </si>
  <si>
    <t>Recepción de pacientes y documentos requeridos para la atención medica por urgencias</t>
  </si>
  <si>
    <t>Transporte de pacientes  por requerimientos de atención medica hacia el Sanatorio de Contratación o realización de remisiones hacia diversas entidades de salud.</t>
  </si>
  <si>
    <t>Cap. Riesgo Biomecánico
Cap. Higiene postural</t>
  </si>
  <si>
    <t>Programa de Inspecciones (Ins. vehículos)
Cap. Identificación de riesgos y auto cuidado
Control de licencia de conducción</t>
  </si>
  <si>
    <t>Manipulación y uso de camillas y elementos requeridos para el traslado de pacientes</t>
  </si>
  <si>
    <t>Prestación de atención medica a pacientes hospitalizados y albergados</t>
  </si>
  <si>
    <t>Prestación de atención en salud a pacientes hospitalizados y albergados</t>
  </si>
  <si>
    <t>Uso y manipulación de sustancias requeridas en el servicio.</t>
  </si>
  <si>
    <t>Mantener lista de teléfono emergencias actualizada a la mano.
Evaluar vulnerabilidad en Plan de emergencias.</t>
  </si>
  <si>
    <t>Ejecución plan de capacitaciones.</t>
  </si>
  <si>
    <t>Inspecciones a las instalaciones.</t>
  </si>
  <si>
    <t>Fisuras en paredes y columnas.</t>
  </si>
  <si>
    <t>Señalización de Áreas
Programa de Inspecciones (Ins. Locativas)
Cap. Identificación de riesgos y auto cuidado
Programa de mantenimiento</t>
  </si>
  <si>
    <t>Gestionar reforma estructural.</t>
  </si>
  <si>
    <t>INSPECCIONES</t>
  </si>
  <si>
    <t>Desplazamiento instalaciones para tareas del oficio.</t>
  </si>
  <si>
    <t>Programa de Inspecciones,
Cap. Identificación de riesgos y auto cuidado,  Señalización, Programa de Mantenimiento</t>
  </si>
  <si>
    <t>TODOS LOS SERVICIOS</t>
  </si>
  <si>
    <t>PRESTACIÓN SERVICIOS DE SALUD</t>
  </si>
  <si>
    <t>COVID-19</t>
  </si>
  <si>
    <t>Uso tapabocas</t>
  </si>
  <si>
    <t>TODAS LAS ÁREAS DE APOYO</t>
  </si>
  <si>
    <t>PROCESOS DE LIMPIEZA Y DESINFECCIÓN</t>
  </si>
  <si>
    <t>COVID-19, muerte</t>
  </si>
  <si>
    <t>Implementar plan emergencias COVID-19.
Mantener distanciamiento social.
Aplicación etiqueta respiratoria.
Lavado de manos por lo menos cada tres horas.
Capacitación lavado de manos.
Desinfección de manos con alcohol glicerinado.
Implementación lineamientos del Ministerio de Salud y Protección Social.
Implementación protocolo de limpieza y desinfección.</t>
  </si>
  <si>
    <t>AMBULANCIAS</t>
  </si>
  <si>
    <t>CONSULTA EXTERNA, URGENCIAS, CURACIÓN, FISIOTERAPIA, ENFERMERÍA, VACUNACIÓN</t>
  </si>
  <si>
    <t>ATENCIÓN USUARIOS SERVICIOS DE SALUD</t>
  </si>
  <si>
    <t>TRANSPORTE USUARIOS SERVICIOS DE SALUD</t>
  </si>
  <si>
    <t>Ejecutar protocolo de limpieza y desinfección hospitalario.</t>
  </si>
  <si>
    <t>Contacto con superficies o áreas contaminadas.</t>
  </si>
  <si>
    <t>Atención en salud pacientes potencialmente contagiados COVID-19.</t>
  </si>
  <si>
    <t>Uso de Tapa Bocas, uso de guantes</t>
  </si>
  <si>
    <t>Contacto directo con el paciente  en procedimientos que no generan aerosoles.</t>
  </si>
  <si>
    <t>Contacto directo con el paciente  en procedimientos que generan aerosoles.</t>
  </si>
  <si>
    <t>LABORATORIO CLÍNICO</t>
  </si>
  <si>
    <t>Uso tapabocas
Uso visor, careta o monogafas
Uso bata manga larga anti fluido
Uso guantes
Vestido quirúrgico debajo de la bata que se retira al final del turno
Opcional: uso gorro</t>
  </si>
  <si>
    <t>Uso respirador N95 
Uso visor, careta o monogafas
Uso bata manga larga anti fluido
Uso guantes
Vestido quirúrgico debajo de la bata que se retira al final del turno
Opcional: uso gorro</t>
  </si>
  <si>
    <t>Uso tapabocas
so bata manga larga anti fluido
Uso guantes
Uso careta de protección si hay riesgo de salpicaduras</t>
  </si>
  <si>
    <t>Uso tapabocas
Uso guantes</t>
  </si>
  <si>
    <t>Prestación del servicio.</t>
  </si>
  <si>
    <t>ACTIVIDADES ADMINISTRATIVAS</t>
  </si>
  <si>
    <t>Actividades varias dentro y fuera de la institución.</t>
  </si>
  <si>
    <t>Exposición riesgo psicosocial por pandemia coronavirus COVID- 19 de personas que no tienen contacto directo con cliente, usuarios y pacientes.</t>
  </si>
  <si>
    <t>Estrés, cefaleas, irritabilidad, ansiedad.</t>
  </si>
  <si>
    <t>Todas las actividades de apoyo</t>
  </si>
  <si>
    <t>Exposición riesgo psicosocial por pandemia coronavirus COVID- 19 de personas con contacto directo con cliente, usuarios, pacientes (personal que este directamente expuesto al riesgo de contagio covid 19).</t>
  </si>
  <si>
    <t>TODAS LAS ÁREAS ASISTENCIALES</t>
  </si>
  <si>
    <t>Todas las actividades del área asistencial</t>
  </si>
  <si>
    <t>Atención usuarios servicios de salud.</t>
  </si>
  <si>
    <t>Implementar plan emergencias COVID-19.
Mantener distanciamiento social.
Aplicación etiqueta respiratoria.
Lavado de manos por lo menos cada tres horas.
Capacitación lavado de manos.
Desinfección de manos con alcohol glicerinado.
Implementación lineamientos del Ministerio de Salud y Protección Social.
Implementación teletrabajo, siempre que sea posible.
Implementación protocolo de limpieza y desinfección.</t>
  </si>
  <si>
    <t>Características del grupo social de trabajo y gestión organizacional.</t>
  </si>
  <si>
    <t>Somatización de estrés a nivel muscular, gastrointestinal, ansiedad y angustia a nivel emocional</t>
  </si>
  <si>
    <t xml:space="preserve">Uso tapabocas
Uso guantes de caucho 
Uso uniforme anti fluido
Uso gafas
Botas o zapato cerrado </t>
  </si>
  <si>
    <t xml:space="preserve">Estrés, irritabilidad, temor, angustia y miedo a morir, trastornos mentales (Depresión y ansiedad) </t>
  </si>
  <si>
    <t>Capacitación en prevención salud mental y técnicas de afrontamiento en manejo de crisis frente al tema de COVID 19 y  cuidados psicológicos.</t>
  </si>
  <si>
    <t>Codificación del documento.</t>
  </si>
  <si>
    <t>Lesiones, golpes, Heridas, politraumatismos.</t>
  </si>
  <si>
    <t>Presencia de polvo y/o Hongos en los documentos y áreas de almacenamiento de archivo</t>
  </si>
  <si>
    <t>Aplicación de batería de riesgo psicosocial
Ejecución medidas informe batería riesgo psicosocial.</t>
  </si>
  <si>
    <t>MANIPULACIÓN DE CARGAS.</t>
  </si>
  <si>
    <t>Transporte, manipulación e instalación de cargas,</t>
  </si>
  <si>
    <t>Manipulación de cargas en tareas diarias.</t>
  </si>
  <si>
    <t>Capacitación higiene postural.</t>
  </si>
  <si>
    <t>Cap. Riesgo Biomecánico
Sistema de vigilancia epidemiológico Osteomuscular.
Técnicas para el manejo de carga</t>
  </si>
  <si>
    <t>PORTERÍA.</t>
  </si>
  <si>
    <t>Contacto directo con con pacientes y trabajadores.</t>
  </si>
  <si>
    <t>Interacción permanente con clientes internos y externos.</t>
  </si>
  <si>
    <t>Posturas prologandas de pie o sentada.</t>
  </si>
  <si>
    <t>Manipulación de cargas.</t>
  </si>
  <si>
    <t>Vulnerabilidad amenazas naturales.</t>
  </si>
  <si>
    <t>Capacitación en manejo de emergencia</t>
  </si>
  <si>
    <t>Cap. Plan de emergencias y Evacuación
Actualización plan de Emergencias</t>
  </si>
  <si>
    <t>Señalización
Realización simulacro de emergencias
Dotación en caso de emergencias</t>
  </si>
  <si>
    <t>Atención solicitudes de pacientes con enfermedades virales, epidemias y/o pandemias</t>
  </si>
  <si>
    <t>Señalización</t>
  </si>
  <si>
    <t>Señalización
Protocolo de bioseguridad
Protocolo de limpieza y desinfección</t>
  </si>
  <si>
    <t>Trabajo sentado o de pie por tiempo prolongado</t>
  </si>
  <si>
    <t>Disponibilidad de silla para variar posición de pie - sentada</t>
  </si>
  <si>
    <t>Capacitación autocuidado</t>
  </si>
  <si>
    <t>Público 
De origen social</t>
  </si>
  <si>
    <t>Capacitación riesgo público
Disponibilidad teléfonos en caso de emergencia</t>
  </si>
  <si>
    <t>Cap. Riesgo Público
Mantener actualizado y socializado plan de emergencias
Mantener disponibles y actualizados teléfonos en caso de emergencias.</t>
  </si>
  <si>
    <t>Realización de tareas propias del servicio de portería.</t>
  </si>
  <si>
    <t>Capacitación Intervención psicosocial.</t>
  </si>
  <si>
    <t>Uso de EPP
Capacitación</t>
  </si>
  <si>
    <t>Uso de EPP
Capacitación
Protocolo de bioseguridad
Planes de contingencia</t>
  </si>
  <si>
    <t>Cap. Riesgo Biomecánico e higiene postural
Programa de Pausas Activas
Gestión de sillas y puestos de trabajo ergonómicos</t>
  </si>
  <si>
    <t>De orden público</t>
  </si>
  <si>
    <t>Plan de emergencias
Capacitación
Enlace Gestión del Riesgo
Teléfonos en caso de emergencia</t>
  </si>
  <si>
    <t xml:space="preserve"> Situación crítica, corrección urgente</t>
  </si>
  <si>
    <t>I No Aceptable</t>
  </si>
  <si>
    <t xml:space="preserve">II No Aceptable o Aceptable con control especifico </t>
  </si>
  <si>
    <t>Corregir o adoptar medidas de control</t>
  </si>
  <si>
    <t>III Mejorable</t>
  </si>
  <si>
    <t>Mejorar el control existente</t>
  </si>
  <si>
    <t xml:space="preserve">IV Aceptable </t>
  </si>
  <si>
    <t>No intervenir, salvo que un análisis más preciso lo justifique</t>
  </si>
  <si>
    <t>Desmotivación, apatía, bajo rendimiento, depresión, ansiedad</t>
  </si>
  <si>
    <t>Ejecución plan de intervención batería psicosocial</t>
  </si>
  <si>
    <t>Aplicación de batería de riesgo psicosocial
Ejecución del plan de intervención batería psicosocial.</t>
  </si>
  <si>
    <t>Comportamientos inseguros.</t>
  </si>
  <si>
    <t>Implementación del protocolo de bioseguridad.
Ejecución plan de intervención batería psicosocial</t>
  </si>
  <si>
    <t>Realización de actividades que implican contacto directo con pacientes y usuarios por posible contagio con COVID 19 (Virus - Pandemia)</t>
  </si>
  <si>
    <t>Implementación de protocolo de limpieza y desinfección.</t>
  </si>
  <si>
    <t>Intervención psicológica individual cuando es requerida
Capacitación</t>
  </si>
  <si>
    <t>1. Implementación de protocolo de prevención en manejo en crisis en tiempo de COVID 19.                                                
2. Se debe identificar las personas que tengamos en el SVE PSICOSOCIAL con temas asociados a ESTRES arrojados por la batería de riesgo psicosocial  y se les realizara un seguimiento para revisar sus estados emocionales  y se realizara capacitación en cuanto temas de prevención salud mental y manejo de crisis en tiempos de COVID 19. 3. Se realizara seguimiento al plan de acción arrojado por la batería riesgo psicosocial por el  ministerio de trabajo.                              4.  Se socializara la  línea telefónica de la ARL en cuanto a prevención manejo de crisis riego psicosocial manejo de COVID 19.</t>
  </si>
  <si>
    <t>Mantener lista de teléfono emergencias actualizada a la mano.
Evaluar vulnerabilidad en Plan de emergencias.
Mantener lista de teléfono emergencias actualizada a la mano.
Evaluar vulnerabilidad en Plan de emergencias.</t>
  </si>
  <si>
    <t>Aplicación de batería de riesgo psicosocial
Ejecución medidas informe batería riesgo psicosocial.
Mantener lista de teléfono emergencias actualizada a la mano.
Evaluar vulnerabilidad en Plan de emergencias.</t>
  </si>
  <si>
    <t>Aplicación de batería de riesgo psicosocial.
Ejecución medidas informe batería riesgo psicosocial.</t>
  </si>
  <si>
    <t>Edwar Alonso Guevara Camacho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</si>
</sst>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name val="Arial"/>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8"/>
      <name val="Arial"/>
      <family val="2"/>
    </font>
    <font>
      <sz val="8"/>
      <name val="Arial"/>
      <family val="2"/>
    </font>
    <font>
      <b/>
      <sz val="9"/>
      <name val="Arial"/>
      <family val="2"/>
    </font>
    <font>
      <b/>
      <sz val="12"/>
      <name val="Arial"/>
      <family val="2"/>
    </font>
    <font>
      <sz val="10"/>
      <name val="Arial"/>
      <family val="2"/>
    </font>
    <font>
      <sz val="9"/>
      <name val="Arial"/>
      <family val="2"/>
    </font>
    <font>
      <b/>
      <sz val="10"/>
      <name val="Arial"/>
      <family val="2"/>
    </font>
    <font>
      <sz val="9"/>
      <color indexed="81"/>
      <name val="Tahoma"/>
      <family val="2"/>
    </font>
    <font>
      <b/>
      <sz val="9"/>
      <color indexed="81"/>
      <name val="Tahoma"/>
      <family val="2"/>
    </font>
    <font>
      <b/>
      <sz val="11"/>
      <color indexed="8"/>
      <name val="Humanst521 BT"/>
      <family val="2"/>
    </font>
    <font>
      <sz val="11"/>
      <color indexed="8"/>
      <name val="Humanst521 BT"/>
      <family val="2"/>
    </font>
    <font>
      <b/>
      <sz val="11"/>
      <color theme="1"/>
      <name val="Arial"/>
      <family val="2"/>
    </font>
    <font>
      <b/>
      <sz val="10"/>
      <color theme="1"/>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rgb="FFFFC0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s>
  <cellStyleXfs count="4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17"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0" fontId="9" fillId="3" borderId="0" applyNumberFormat="0" applyBorder="0" applyAlignment="0" applyProtection="0"/>
    <xf numFmtId="0" fontId="10" fillId="22" borderId="0" applyNumberFormat="0" applyBorder="0" applyAlignment="0" applyProtection="0"/>
    <xf numFmtId="0" fontId="1" fillId="23" borderId="4" applyNumberFormat="0" applyFont="0" applyAlignment="0" applyProtection="0"/>
    <xf numFmtId="0" fontId="11" fillId="16" borderId="5"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7" fillId="0" borderId="7" applyNumberFormat="0" applyFill="0" applyAlignment="0" applyProtection="0"/>
    <xf numFmtId="0" fontId="16" fillId="0" borderId="8" applyNumberFormat="0" applyFill="0" applyAlignment="0" applyProtection="0"/>
    <xf numFmtId="0" fontId="21" fillId="0" borderId="0"/>
  </cellStyleXfs>
  <cellXfs count="86">
    <xf numFmtId="0" fontId="0" fillId="0" borderId="0" xfId="0"/>
    <xf numFmtId="0" fontId="0" fillId="24" borderId="0" xfId="0" applyFill="1"/>
    <xf numFmtId="0" fontId="0" fillId="0" borderId="0" xfId="0" applyAlignment="1">
      <alignment vertical="center"/>
    </xf>
    <xf numFmtId="0" fontId="0" fillId="0" borderId="0" xfId="0" applyAlignment="1">
      <alignment horizontal="center"/>
    </xf>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wrapText="1"/>
    </xf>
    <xf numFmtId="0" fontId="17" fillId="28" borderId="12" xfId="0" applyFont="1" applyFill="1" applyBorder="1" applyAlignment="1">
      <alignment horizontal="center" vertical="center" wrapText="1"/>
    </xf>
    <xf numFmtId="0" fontId="0" fillId="0" borderId="0" xfId="0" applyAlignment="1">
      <alignment wrapText="1"/>
    </xf>
    <xf numFmtId="0" fontId="17" fillId="0" borderId="0" xfId="0" applyFont="1" applyAlignment="1">
      <alignment horizontal="center" vertical="center" wrapText="1"/>
    </xf>
    <xf numFmtId="0" fontId="18" fillId="0" borderId="1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vertical="center"/>
    </xf>
    <xf numFmtId="0" fontId="17" fillId="0" borderId="13" xfId="0" applyFont="1" applyBorder="1" applyAlignment="1" applyProtection="1">
      <alignment horizontal="center" vertical="center" wrapText="1"/>
      <protection locked="0"/>
    </xf>
    <xf numFmtId="0" fontId="18" fillId="0" borderId="13" xfId="0" applyFont="1" applyBorder="1" applyAlignment="1" applyProtection="1">
      <alignment horizontal="justify" vertical="center" wrapText="1"/>
      <protection locked="0"/>
    </xf>
    <xf numFmtId="0" fontId="17" fillId="0" borderId="13" xfId="0" applyFont="1" applyBorder="1" applyAlignment="1" applyProtection="1">
      <alignment horizontal="center" vertical="center"/>
      <protection locked="0"/>
    </xf>
    <xf numFmtId="0" fontId="22" fillId="0" borderId="13" xfId="0" applyFont="1" applyBorder="1" applyAlignment="1" applyProtection="1">
      <alignment horizontal="center" vertical="center" wrapText="1"/>
      <protection locked="0"/>
    </xf>
    <xf numFmtId="0" fontId="22" fillId="27" borderId="13" xfId="0" applyFont="1" applyFill="1" applyBorder="1" applyAlignment="1" applyProtection="1">
      <alignment horizontal="center" vertical="center" wrapText="1"/>
      <protection locked="0"/>
    </xf>
    <xf numFmtId="0" fontId="22" fillId="0" borderId="13" xfId="0" applyFont="1" applyBorder="1" applyAlignment="1" applyProtection="1">
      <alignment horizontal="center" vertical="center"/>
      <protection locked="0"/>
    </xf>
    <xf numFmtId="0" fontId="18" fillId="0" borderId="13" xfId="0" applyFont="1" applyBorder="1" applyAlignment="1" applyProtection="1">
      <alignment horizontal="center" vertical="center" wrapText="1"/>
      <protection locked="0"/>
    </xf>
    <xf numFmtId="0" fontId="18" fillId="0" borderId="13" xfId="0" quotePrefix="1" applyFont="1" applyBorder="1" applyAlignment="1" applyProtection="1">
      <alignment horizontal="center" vertical="center" wrapText="1"/>
      <protection locked="0"/>
    </xf>
    <xf numFmtId="0" fontId="18" fillId="0" borderId="13" xfId="0" applyFont="1" applyBorder="1" applyAlignment="1" applyProtection="1">
      <alignment horizontal="center" vertical="center"/>
      <protection locked="0"/>
    </xf>
    <xf numFmtId="0" fontId="18" fillId="24" borderId="13" xfId="0" applyFont="1" applyFill="1" applyBorder="1" applyAlignment="1" applyProtection="1">
      <alignment horizontal="center" vertical="center" wrapText="1"/>
      <protection locked="0"/>
    </xf>
    <xf numFmtId="0" fontId="18" fillId="0" borderId="13" xfId="0" applyFont="1" applyBorder="1" applyAlignment="1" applyProtection="1">
      <alignment vertical="center" wrapText="1"/>
      <protection locked="0"/>
    </xf>
    <xf numFmtId="0" fontId="18" fillId="27" borderId="13" xfId="0" applyFont="1" applyFill="1" applyBorder="1" applyAlignment="1" applyProtection="1">
      <alignment horizontal="center" vertical="center" wrapText="1"/>
      <protection locked="0"/>
    </xf>
    <xf numFmtId="0" fontId="22" fillId="0" borderId="13" xfId="0" quotePrefix="1" applyFont="1" applyBorder="1" applyAlignment="1">
      <alignment horizontal="center" vertical="center" wrapText="1"/>
    </xf>
    <xf numFmtId="0" fontId="22" fillId="26" borderId="13" xfId="0" applyFont="1" applyFill="1" applyBorder="1" applyAlignment="1">
      <alignment horizontal="center" vertical="center" wrapText="1"/>
    </xf>
    <xf numFmtId="0" fontId="22" fillId="0" borderId="13" xfId="0" applyFont="1" applyBorder="1" applyAlignment="1">
      <alignment horizontal="center" vertical="center"/>
    </xf>
    <xf numFmtId="0" fontId="19" fillId="29" borderId="13" xfId="0" applyFont="1" applyFill="1" applyBorder="1" applyAlignment="1">
      <alignment horizontal="center" vertical="center" wrapText="1"/>
    </xf>
    <xf numFmtId="0" fontId="17" fillId="28" borderId="12" xfId="0" applyFont="1" applyFill="1" applyBorder="1" applyAlignment="1">
      <alignment horizontal="center" vertical="center"/>
    </xf>
    <xf numFmtId="0" fontId="17" fillId="28" borderId="14" xfId="0" applyFont="1" applyFill="1" applyBorder="1" applyAlignment="1">
      <alignment horizontal="center" vertical="center"/>
    </xf>
    <xf numFmtId="0" fontId="21" fillId="28" borderId="11" xfId="0" applyFont="1" applyFill="1" applyBorder="1" applyAlignment="1">
      <alignment horizontal="center" vertical="center" wrapText="1"/>
    </xf>
    <xf numFmtId="0" fontId="21" fillId="28" borderId="9" xfId="0" applyFont="1" applyFill="1" applyBorder="1" applyAlignment="1">
      <alignment horizontal="center" vertical="center"/>
    </xf>
    <xf numFmtId="0" fontId="21" fillId="28" borderId="10" xfId="0" applyFont="1" applyFill="1" applyBorder="1" applyAlignment="1">
      <alignment horizontal="center" vertical="center"/>
    </xf>
    <xf numFmtId="0" fontId="21" fillId="30" borderId="11" xfId="0" applyFont="1" applyFill="1" applyBorder="1" applyAlignment="1">
      <alignment horizontal="center" vertical="center" wrapText="1"/>
    </xf>
    <xf numFmtId="0" fontId="21" fillId="30" borderId="9" xfId="0" applyFont="1" applyFill="1" applyBorder="1" applyAlignment="1">
      <alignment horizontal="center" vertical="center" wrapText="1"/>
    </xf>
    <xf numFmtId="0" fontId="21" fillId="31" borderId="9" xfId="0" applyFont="1" applyFill="1" applyBorder="1" applyAlignment="1">
      <alignment horizontal="center" vertical="center" wrapText="1"/>
    </xf>
    <xf numFmtId="0" fontId="21" fillId="32" borderId="9" xfId="0" applyFont="1" applyFill="1" applyBorder="1" applyAlignment="1">
      <alignment horizontal="center" vertical="center" wrapText="1"/>
    </xf>
    <xf numFmtId="0" fontId="21" fillId="32" borderId="11" xfId="0" applyFont="1" applyFill="1" applyBorder="1" applyAlignment="1">
      <alignment horizontal="center" vertical="center" wrapText="1"/>
    </xf>
    <xf numFmtId="0" fontId="21" fillId="31" borderId="10"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3" fillId="34" borderId="13" xfId="0" applyFont="1" applyFill="1" applyBorder="1" applyAlignment="1">
      <alignment horizontal="center" vertical="center" wrapText="1"/>
    </xf>
    <xf numFmtId="0" fontId="23" fillId="34" borderId="13" xfId="0" applyFont="1" applyFill="1" applyBorder="1" applyAlignment="1">
      <alignment horizontal="center" vertical="center"/>
    </xf>
    <xf numFmtId="0" fontId="26" fillId="0" borderId="13" xfId="0" applyFont="1" applyBorder="1" applyAlignment="1">
      <alignment horizontal="center" vertical="center"/>
    </xf>
    <xf numFmtId="0" fontId="26" fillId="0" borderId="13" xfId="0" applyFont="1" applyBorder="1" applyAlignment="1">
      <alignment horizontal="center" vertical="center" wrapText="1"/>
    </xf>
    <xf numFmtId="0" fontId="27" fillId="0" borderId="13" xfId="0" applyFont="1" applyBorder="1" applyAlignment="1">
      <alignment horizontal="center" vertical="center"/>
    </xf>
    <xf numFmtId="14" fontId="27" fillId="0" borderId="13" xfId="0" applyNumberFormat="1" applyFont="1" applyBorder="1" applyAlignment="1">
      <alignment horizontal="center"/>
    </xf>
    <xf numFmtId="0" fontId="27" fillId="0" borderId="13" xfId="0" applyFont="1" applyBorder="1" applyAlignment="1">
      <alignment horizontal="center"/>
    </xf>
    <xf numFmtId="0" fontId="21" fillId="0" borderId="0" xfId="0" applyFont="1"/>
    <xf numFmtId="0" fontId="28" fillId="0" borderId="0" xfId="0" applyFont="1"/>
    <xf numFmtId="14" fontId="21" fillId="0" borderId="0" xfId="0" applyNumberFormat="1" applyFont="1" applyAlignment="1">
      <alignment horizontal="center"/>
    </xf>
    <xf numFmtId="0" fontId="21" fillId="0" borderId="0" xfId="0" applyFont="1" applyAlignment="1">
      <alignment horizontal="center"/>
    </xf>
    <xf numFmtId="0" fontId="0" fillId="0" borderId="0" xfId="0" applyAlignment="1">
      <alignment horizontal="center" vertical="center" wrapText="1"/>
    </xf>
    <xf numFmtId="0" fontId="1" fillId="0" borderId="0" xfId="0" applyFont="1" applyAlignment="1">
      <alignment horizontal="center"/>
    </xf>
    <xf numFmtId="0" fontId="20" fillId="0" borderId="24" xfId="40" applyFont="1" applyBorder="1" applyAlignment="1">
      <alignment horizontal="left" vertical="top" wrapText="1"/>
    </xf>
    <xf numFmtId="0" fontId="22" fillId="32" borderId="13" xfId="0" applyFont="1" applyFill="1" applyBorder="1" applyAlignment="1" applyProtection="1">
      <alignment horizontal="center" vertical="center" wrapText="1"/>
      <protection locked="0"/>
    </xf>
    <xf numFmtId="0" fontId="23" fillId="31" borderId="13" xfId="40" applyFont="1" applyFill="1" applyBorder="1" applyAlignment="1">
      <alignment horizontal="center" vertical="top" wrapText="1"/>
    </xf>
    <xf numFmtId="0" fontId="1" fillId="0" borderId="13" xfId="40" applyFont="1" applyBorder="1" applyAlignment="1">
      <alignment horizontal="center" vertical="top" wrapText="1"/>
    </xf>
    <xf numFmtId="0" fontId="23" fillId="34" borderId="13" xfId="0" applyFont="1" applyFill="1" applyBorder="1" applyAlignment="1">
      <alignment horizontal="center" vertical="center" wrapText="1"/>
    </xf>
    <xf numFmtId="0" fontId="23" fillId="34" borderId="13" xfId="0" applyFont="1" applyFill="1" applyBorder="1" applyAlignment="1">
      <alignment horizontal="center" vertical="center"/>
    </xf>
    <xf numFmtId="0" fontId="23" fillId="36" borderId="13" xfId="40" applyFont="1" applyFill="1" applyBorder="1" applyAlignment="1">
      <alignment horizontal="center" vertical="top" wrapText="1"/>
    </xf>
    <xf numFmtId="0" fontId="29" fillId="0" borderId="13" xfId="0" applyFont="1" applyBorder="1" applyAlignment="1">
      <alignment horizontal="center"/>
    </xf>
    <xf numFmtId="0" fontId="23" fillId="30" borderId="13" xfId="40" applyFont="1" applyFill="1" applyBorder="1" applyAlignment="1">
      <alignment horizontal="center" vertical="top" wrapText="1"/>
    </xf>
    <xf numFmtId="0" fontId="23" fillId="32" borderId="13" xfId="40" applyFont="1" applyFill="1" applyBorder="1" applyAlignment="1">
      <alignment horizontal="center" vertical="top" wrapText="1"/>
    </xf>
    <xf numFmtId="0" fontId="21" fillId="0" borderId="10" xfId="0" applyFont="1" applyBorder="1" applyAlignment="1">
      <alignment horizontal="justify" vertical="center" wrapText="1"/>
    </xf>
    <xf numFmtId="0" fontId="0" fillId="0" borderId="10" xfId="0" applyBorder="1" applyAlignment="1">
      <alignment horizontal="justify" vertical="center" wrapText="1"/>
    </xf>
    <xf numFmtId="0" fontId="17" fillId="28" borderId="12" xfId="0" applyFont="1" applyFill="1" applyBorder="1" applyAlignment="1">
      <alignment horizontal="center" vertical="center"/>
    </xf>
    <xf numFmtId="0" fontId="20" fillId="25" borderId="15" xfId="0" applyFont="1" applyFill="1" applyBorder="1" applyAlignment="1">
      <alignment horizontal="center" vertical="center" wrapText="1"/>
    </xf>
    <xf numFmtId="0" fontId="20" fillId="25" borderId="16" xfId="0" applyFont="1" applyFill="1" applyBorder="1" applyAlignment="1">
      <alignment horizontal="center" vertical="center" wrapText="1"/>
    </xf>
    <xf numFmtId="0" fontId="20" fillId="25" borderId="14" xfId="0" applyFont="1" applyFill="1" applyBorder="1" applyAlignment="1">
      <alignment horizontal="center" vertical="center" wrapText="1"/>
    </xf>
    <xf numFmtId="0" fontId="21" fillId="0" borderId="11" xfId="0" applyFont="1" applyBorder="1" applyAlignment="1">
      <alignment horizontal="justify" vertical="center" wrapText="1"/>
    </xf>
    <xf numFmtId="0" fontId="0" fillId="0" borderId="11" xfId="0" applyBorder="1" applyAlignment="1">
      <alignment horizontal="justify" vertical="center" wrapText="1"/>
    </xf>
    <xf numFmtId="0" fontId="21" fillId="0" borderId="9" xfId="0" applyFont="1" applyBorder="1" applyAlignment="1">
      <alignment horizontal="justify" vertical="center" wrapText="1"/>
    </xf>
    <xf numFmtId="0" fontId="0" fillId="0" borderId="9" xfId="0" applyBorder="1" applyAlignment="1">
      <alignment horizontal="justify" vertical="center" wrapText="1"/>
    </xf>
    <xf numFmtId="0" fontId="20" fillId="25" borderId="17" xfId="0" applyFont="1" applyFill="1" applyBorder="1" applyAlignment="1">
      <alignment horizontal="center" vertical="center" wrapText="1"/>
    </xf>
    <xf numFmtId="0" fontId="20" fillId="25" borderId="18" xfId="0" applyFont="1" applyFill="1" applyBorder="1" applyAlignment="1">
      <alignment horizontal="center" vertical="center" wrapText="1"/>
    </xf>
    <xf numFmtId="0" fontId="20" fillId="25" borderId="19" xfId="0" applyFont="1" applyFill="1" applyBorder="1" applyAlignment="1">
      <alignment horizontal="center" vertical="center" wrapText="1"/>
    </xf>
    <xf numFmtId="0" fontId="20" fillId="25" borderId="20" xfId="0" applyFont="1" applyFill="1" applyBorder="1" applyAlignment="1">
      <alignment horizontal="center" vertical="center" wrapText="1"/>
    </xf>
    <xf numFmtId="0" fontId="21" fillId="35" borderId="21" xfId="0" applyFont="1" applyFill="1" applyBorder="1" applyAlignment="1">
      <alignment horizontal="center" vertical="center" wrapText="1"/>
    </xf>
    <xf numFmtId="0" fontId="21" fillId="35" borderId="22" xfId="0" applyFont="1" applyFill="1" applyBorder="1" applyAlignment="1">
      <alignment horizontal="center" vertical="center" wrapText="1"/>
    </xf>
    <xf numFmtId="0" fontId="21" fillId="35" borderId="23" xfId="0" applyFont="1" applyFill="1" applyBorder="1" applyAlignment="1">
      <alignment horizontal="center" vertical="center" wrapText="1"/>
    </xf>
    <xf numFmtId="0" fontId="26" fillId="0" borderId="0" xfId="0" applyFont="1" applyAlignment="1">
      <alignment horizontal="center" vertical="center"/>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40" xr:uid="{00000000-0005-0000-0000-000020000000}"/>
    <cellStyle name="Notas" xfId="32" builtinId="10" customBuiltin="1"/>
    <cellStyle name="Salida" xfId="33" builtinId="21" customBuiltin="1"/>
    <cellStyle name="Texto de advertencia" xfId="34" builtinId="11" customBuiltin="1"/>
    <cellStyle name="Texto explicativo" xfId="35" builtinId="53" customBuiltin="1"/>
    <cellStyle name="Título" xfId="36" builtinId="15" customBuiltin="1"/>
    <cellStyle name="Título 2" xfId="37" builtinId="17" customBuiltin="1"/>
    <cellStyle name="Título 3" xfId="38" builtinId="18" customBuiltin="1"/>
    <cellStyle name="Total" xfId="39" builtinId="25" customBuiltin="1"/>
  </cellStyles>
  <dxfs count="8">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1162050</xdr:colOff>
      <xdr:row>64</xdr:row>
      <xdr:rowOff>0</xdr:rowOff>
    </xdr:from>
    <xdr:to>
      <xdr:col>3</xdr:col>
      <xdr:colOff>152400</xdr:colOff>
      <xdr:row>64</xdr:row>
      <xdr:rowOff>9525</xdr:rowOff>
    </xdr:to>
    <xdr:pic>
      <xdr:nvPicPr>
        <xdr:cNvPr id="66896" name="34 Imagen">
          <a:extLst>
            <a:ext uri="{FF2B5EF4-FFF2-40B4-BE49-F238E27FC236}">
              <a16:creationId xmlns:a16="http://schemas.microsoft.com/office/drawing/2014/main" id="{00000000-0008-0000-0100-00005005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0" y="19754850"/>
          <a:ext cx="2286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619125</xdr:colOff>
      <xdr:row>64</xdr:row>
      <xdr:rowOff>0</xdr:rowOff>
    </xdr:from>
    <xdr:to>
      <xdr:col>3</xdr:col>
      <xdr:colOff>914400</xdr:colOff>
      <xdr:row>64</xdr:row>
      <xdr:rowOff>0</xdr:rowOff>
    </xdr:to>
    <xdr:pic>
      <xdr:nvPicPr>
        <xdr:cNvPr id="66897" name="38 Imagen">
          <a:extLst>
            <a:ext uri="{FF2B5EF4-FFF2-40B4-BE49-F238E27FC236}">
              <a16:creationId xmlns:a16="http://schemas.microsoft.com/office/drawing/2014/main" id="{00000000-0008-0000-0100-00005105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67075" y="19754850"/>
          <a:ext cx="295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B215"/>
  <sheetViews>
    <sheetView showGridLines="0" tabSelected="1" topLeftCell="L4" zoomScale="80" zoomScaleNormal="80" zoomScaleSheetLayoutView="90" zoomScalePageLayoutView="50" workbookViewId="0">
      <selection activeCell="AA11" sqref="AA11"/>
    </sheetView>
  </sheetViews>
  <sheetFormatPr baseColWidth="10" defaultRowHeight="13.2"/>
  <cols>
    <col min="1" max="1" width="18.88671875" customWidth="1"/>
    <col min="2" max="2" width="19.33203125" customWidth="1"/>
    <col min="3" max="3" width="24.5546875" customWidth="1"/>
    <col min="4" max="4" width="33" customWidth="1"/>
    <col min="5" max="5" width="12.88671875" customWidth="1"/>
    <col min="6" max="6" width="26.88671875" customWidth="1"/>
    <col min="7" max="7" width="25.109375" customWidth="1"/>
    <col min="8" max="8" width="22.44140625" customWidth="1"/>
    <col min="9" max="9" width="23.6640625" customWidth="1"/>
    <col min="10" max="12" width="24.44140625" customWidth="1"/>
    <col min="13" max="15" width="5.88671875" customWidth="1"/>
    <col min="16" max="16" width="9.6640625" style="16" customWidth="1"/>
    <col min="17" max="18" width="5.6640625" style="3" customWidth="1"/>
    <col min="19" max="19" width="7.109375" customWidth="1"/>
    <col min="20" max="20" width="20.109375" style="16" customWidth="1"/>
    <col min="21" max="21" width="11.44140625" customWidth="1"/>
    <col min="22" max="22" width="19.6640625" customWidth="1"/>
    <col min="23" max="23" width="14.109375" style="3" customWidth="1"/>
    <col min="24" max="26" width="15.109375" customWidth="1"/>
    <col min="27" max="27" width="49.5546875" customWidth="1"/>
    <col min="28" max="28" width="27" customWidth="1"/>
    <col min="29" max="29" width="0.109375" customWidth="1"/>
    <col min="30" max="30" width="2.88671875" customWidth="1"/>
  </cols>
  <sheetData>
    <row r="1" spans="1:28" ht="13.8">
      <c r="A1" s="53" t="s">
        <v>296</v>
      </c>
      <c r="B1" s="53"/>
      <c r="C1" s="54">
        <v>42689</v>
      </c>
      <c r="D1" s="54"/>
      <c r="E1" s="54"/>
      <c r="H1" s="52"/>
      <c r="I1" s="65" t="s">
        <v>299</v>
      </c>
      <c r="J1" s="65"/>
      <c r="K1" s="65"/>
      <c r="L1" s="65"/>
      <c r="M1" s="65"/>
      <c r="N1" s="65"/>
      <c r="O1" s="65"/>
      <c r="P1" s="65"/>
      <c r="Q1" s="65"/>
      <c r="R1" s="65"/>
      <c r="S1" s="65"/>
      <c r="T1" s="65"/>
      <c r="U1" s="16"/>
      <c r="V1" s="16"/>
      <c r="W1"/>
    </row>
    <row r="2" spans="1:28" ht="14.4" customHeight="1">
      <c r="A2" s="53" t="s">
        <v>297</v>
      </c>
      <c r="B2" s="53"/>
      <c r="C2" s="54">
        <v>45690</v>
      </c>
      <c r="D2" s="54"/>
      <c r="E2" s="54"/>
      <c r="H2" s="52"/>
      <c r="I2" s="66" t="s">
        <v>472</v>
      </c>
      <c r="J2" s="66"/>
      <c r="K2" s="66"/>
      <c r="L2" s="61" t="s">
        <v>471</v>
      </c>
      <c r="M2" s="61"/>
      <c r="N2" s="61"/>
      <c r="O2" s="61"/>
      <c r="P2" s="61"/>
      <c r="Q2" s="61"/>
      <c r="R2" s="61"/>
      <c r="S2" s="61"/>
      <c r="T2" s="61"/>
      <c r="U2" s="16"/>
      <c r="V2" s="16"/>
      <c r="W2"/>
    </row>
    <row r="3" spans="1:28" ht="14.4" customHeight="1">
      <c r="A3" s="53" t="s">
        <v>298</v>
      </c>
      <c r="B3" s="53"/>
      <c r="C3" s="57" t="s">
        <v>491</v>
      </c>
      <c r="D3" s="55"/>
      <c r="E3" s="55"/>
      <c r="H3" s="52"/>
      <c r="I3" s="67" t="s">
        <v>473</v>
      </c>
      <c r="J3" s="67"/>
      <c r="K3" s="67"/>
      <c r="L3" s="61" t="s">
        <v>474</v>
      </c>
      <c r="M3" s="61"/>
      <c r="N3" s="61"/>
      <c r="O3" s="61"/>
      <c r="P3" s="61"/>
      <c r="Q3" s="61"/>
      <c r="R3" s="61"/>
      <c r="S3" s="61"/>
      <c r="T3" s="61"/>
      <c r="U3" s="16"/>
      <c r="V3" s="16"/>
      <c r="W3"/>
    </row>
    <row r="4" spans="1:28" ht="14.4" customHeight="1">
      <c r="A4" s="53"/>
      <c r="B4" s="53"/>
      <c r="C4" s="57"/>
      <c r="D4" s="55"/>
      <c r="E4" s="55"/>
      <c r="H4" s="52"/>
      <c r="I4" s="64" t="s">
        <v>475</v>
      </c>
      <c r="J4" s="64"/>
      <c r="K4" s="64"/>
      <c r="L4" s="61" t="s">
        <v>476</v>
      </c>
      <c r="M4" s="61"/>
      <c r="N4" s="61"/>
      <c r="O4" s="61"/>
      <c r="P4" s="61"/>
      <c r="Q4" s="61"/>
      <c r="R4" s="61"/>
      <c r="S4" s="61"/>
      <c r="T4" s="61"/>
      <c r="U4" s="16"/>
      <c r="V4" s="16"/>
      <c r="W4"/>
    </row>
    <row r="5" spans="1:28" ht="14.4" customHeight="1">
      <c r="A5" s="52"/>
      <c r="B5" s="52"/>
      <c r="C5" s="52"/>
      <c r="D5" s="52"/>
      <c r="E5" s="52"/>
      <c r="F5" s="52"/>
      <c r="G5" s="52"/>
      <c r="H5" s="52"/>
      <c r="I5" s="60" t="s">
        <v>477</v>
      </c>
      <c r="J5" s="60"/>
      <c r="K5" s="60"/>
      <c r="L5" s="61" t="s">
        <v>478</v>
      </c>
      <c r="M5" s="61"/>
      <c r="N5" s="61"/>
      <c r="O5" s="61"/>
      <c r="P5" s="61"/>
      <c r="Q5" s="61"/>
      <c r="R5" s="61"/>
      <c r="S5" s="61"/>
      <c r="T5" s="61"/>
      <c r="U5" s="16"/>
      <c r="V5" s="16"/>
      <c r="W5"/>
    </row>
    <row r="6" spans="1:28" ht="10.5" customHeight="1">
      <c r="A6" s="52"/>
      <c r="B6" s="52"/>
      <c r="C6" s="52"/>
      <c r="D6" s="52"/>
      <c r="E6" s="52"/>
      <c r="F6" s="52"/>
      <c r="G6" s="52"/>
      <c r="H6" s="52"/>
      <c r="I6" s="58"/>
      <c r="J6" s="58"/>
      <c r="K6" s="58"/>
      <c r="L6" s="58"/>
      <c r="P6"/>
      <c r="Q6"/>
      <c r="R6"/>
      <c r="S6" s="56"/>
      <c r="U6" s="16"/>
      <c r="V6" s="16"/>
      <c r="W6"/>
    </row>
    <row r="7" spans="1:28" ht="24" customHeight="1">
      <c r="A7" s="62" t="s">
        <v>131</v>
      </c>
      <c r="B7" s="62"/>
      <c r="C7" s="62"/>
      <c r="D7" s="62"/>
      <c r="E7" s="62"/>
      <c r="F7" s="63" t="s">
        <v>132</v>
      </c>
      <c r="G7" s="63"/>
      <c r="H7" s="63"/>
      <c r="I7" s="63"/>
      <c r="J7" s="63" t="s">
        <v>133</v>
      </c>
      <c r="K7" s="63"/>
      <c r="L7" s="63"/>
      <c r="M7" s="63" t="s">
        <v>134</v>
      </c>
      <c r="N7" s="63"/>
      <c r="O7" s="63"/>
      <c r="P7" s="63"/>
      <c r="Q7" s="63"/>
      <c r="R7" s="63"/>
      <c r="S7" s="63"/>
      <c r="T7" s="63"/>
      <c r="U7" s="62" t="s">
        <v>135</v>
      </c>
      <c r="V7" s="62"/>
      <c r="W7" s="62"/>
      <c r="X7" s="62" t="s">
        <v>136</v>
      </c>
      <c r="Y7" s="62"/>
      <c r="Z7" s="62"/>
      <c r="AA7" s="62"/>
      <c r="AB7" s="62"/>
    </row>
    <row r="8" spans="1:28" s="2" customFormat="1" ht="31.5" customHeight="1">
      <c r="A8" s="45" t="s">
        <v>93</v>
      </c>
      <c r="B8" s="45" t="s">
        <v>94</v>
      </c>
      <c r="C8" s="45" t="s">
        <v>95</v>
      </c>
      <c r="D8" s="45" t="s">
        <v>96</v>
      </c>
      <c r="E8" s="45" t="s">
        <v>97</v>
      </c>
      <c r="F8" s="46" t="s">
        <v>98</v>
      </c>
      <c r="G8" s="46" t="s">
        <v>84</v>
      </c>
      <c r="H8" s="46" t="s">
        <v>99</v>
      </c>
      <c r="I8" s="46" t="s">
        <v>100</v>
      </c>
      <c r="J8" s="46" t="s">
        <v>90</v>
      </c>
      <c r="K8" s="46" t="s">
        <v>91</v>
      </c>
      <c r="L8" s="46" t="s">
        <v>92</v>
      </c>
      <c r="M8" s="45" t="s">
        <v>30</v>
      </c>
      <c r="N8" s="45" t="s">
        <v>31</v>
      </c>
      <c r="O8" s="45" t="s">
        <v>32</v>
      </c>
      <c r="P8" s="45" t="s">
        <v>34</v>
      </c>
      <c r="Q8" s="45" t="s">
        <v>33</v>
      </c>
      <c r="R8" s="45" t="s">
        <v>35</v>
      </c>
      <c r="S8" s="45" t="s">
        <v>101</v>
      </c>
      <c r="T8" s="45" t="s">
        <v>102</v>
      </c>
      <c r="U8" s="45" t="s">
        <v>103</v>
      </c>
      <c r="V8" s="45" t="s">
        <v>104</v>
      </c>
      <c r="W8" s="45" t="s">
        <v>105</v>
      </c>
      <c r="X8" s="46" t="s">
        <v>25</v>
      </c>
      <c r="Y8" s="46" t="s">
        <v>26</v>
      </c>
      <c r="Z8" s="45" t="s">
        <v>28</v>
      </c>
      <c r="AA8" s="46" t="s">
        <v>38</v>
      </c>
      <c r="AB8" s="46" t="s">
        <v>37</v>
      </c>
    </row>
    <row r="9" spans="1:28" ht="34.200000000000003">
      <c r="A9" s="17" t="s">
        <v>66</v>
      </c>
      <c r="B9" s="17" t="s">
        <v>153</v>
      </c>
      <c r="C9" s="23" t="s">
        <v>422</v>
      </c>
      <c r="D9" s="18" t="s">
        <v>246</v>
      </c>
      <c r="E9" s="19" t="s">
        <v>77</v>
      </c>
      <c r="F9" s="20" t="s">
        <v>455</v>
      </c>
      <c r="G9" s="20" t="s">
        <v>165</v>
      </c>
      <c r="H9" s="20" t="s">
        <v>166</v>
      </c>
      <c r="I9" s="26" t="s">
        <v>159</v>
      </c>
      <c r="J9" s="23" t="s">
        <v>106</v>
      </c>
      <c r="K9" s="23" t="s">
        <v>152</v>
      </c>
      <c r="L9" s="23" t="s">
        <v>466</v>
      </c>
      <c r="M9" s="24">
        <v>2</v>
      </c>
      <c r="N9" s="24">
        <v>2</v>
      </c>
      <c r="O9" s="29">
        <f>M9*N9</f>
        <v>4</v>
      </c>
      <c r="P9" s="30" t="str">
        <f>IF(AND(O9&lt;=40,O9&gt;=24),"MUY ALTO",IF(AND(O9&lt;=20,O9&gt;=10),"ALTO",IF(AND(O9&lt;=8,O9&gt;=6),"MEDIO",IF(AND(O9&lt;=4,O9&gt;=2),"BAJO","EVALUAR"))))</f>
        <v>BAJO</v>
      </c>
      <c r="Q9" s="24">
        <v>25</v>
      </c>
      <c r="R9" s="31">
        <f>O9*Q9</f>
        <v>100</v>
      </c>
      <c r="S9" s="31" t="str">
        <f>IF(AND(R9&lt;=4000,R9&gt;=600),"I",IF(AND(R9&lt;=500,R9&gt;=150),"II",IF(AND(R9&lt;=120,R9&gt;=40),"III",IF(AND(R9&lt;=20,R9&gt;=1),"IV","#"))))</f>
        <v>III</v>
      </c>
      <c r="T9" s="32" t="str">
        <f>IF(S9="I","NO ACEPTABLE",IF(S9="II","NO ACPETABLE O ACEPTABLE CON CONTROL ESPECÍFICO",IF(S9="III","MEJORABLE",IF(S9="IV","ACEPTABLE", "EVALUAR"))))</f>
        <v>MEJORABLE</v>
      </c>
      <c r="U9" s="23">
        <v>34</v>
      </c>
      <c r="V9" s="26" t="s">
        <v>159</v>
      </c>
      <c r="W9" s="22" t="s">
        <v>77</v>
      </c>
      <c r="X9" s="22" t="s">
        <v>106</v>
      </c>
      <c r="Y9" s="22" t="s">
        <v>106</v>
      </c>
      <c r="Z9" s="22" t="s">
        <v>106</v>
      </c>
      <c r="AA9" s="59" t="s">
        <v>268</v>
      </c>
      <c r="AB9" s="23" t="s">
        <v>220</v>
      </c>
    </row>
    <row r="10" spans="1:28" ht="124.5" customHeight="1">
      <c r="A10" s="17" t="s">
        <v>66</v>
      </c>
      <c r="B10" s="17" t="s">
        <v>153</v>
      </c>
      <c r="C10" s="23" t="s">
        <v>422</v>
      </c>
      <c r="D10" s="18" t="s">
        <v>246</v>
      </c>
      <c r="E10" s="19" t="s">
        <v>77</v>
      </c>
      <c r="F10" s="20" t="s">
        <v>247</v>
      </c>
      <c r="G10" s="20" t="s">
        <v>165</v>
      </c>
      <c r="H10" s="20" t="s">
        <v>166</v>
      </c>
      <c r="I10" s="26" t="s">
        <v>400</v>
      </c>
      <c r="J10" s="23" t="s">
        <v>106</v>
      </c>
      <c r="K10" s="23" t="s">
        <v>152</v>
      </c>
      <c r="L10" s="23" t="s">
        <v>467</v>
      </c>
      <c r="M10" s="24">
        <v>2</v>
      </c>
      <c r="N10" s="24">
        <v>2</v>
      </c>
      <c r="O10" s="29">
        <f>M10*N10</f>
        <v>4</v>
      </c>
      <c r="P10" s="30" t="str">
        <f>IF(AND(O10&lt;=40,O10&gt;=24),"MUY ALTO",IF(AND(O10&lt;=20,O10&gt;=10),"ALTO",IF(AND(O10&lt;=8,O10&gt;=6),"MEDIO",IF(AND(O10&lt;=4,O10&gt;=2),"BAJO","EVALUAR"))))</f>
        <v>BAJO</v>
      </c>
      <c r="Q10" s="24">
        <v>100</v>
      </c>
      <c r="R10" s="31">
        <f>O10*Q10</f>
        <v>400</v>
      </c>
      <c r="S10" s="31" t="str">
        <f>IF(AND(R10&lt;=4000,R10&gt;=600),"I",IF(AND(R10&lt;=500,R10&gt;=150),"II",IF(AND(R10&lt;=120,R10&gt;=40),"III",IF(AND(R10&lt;=20,R10&gt;=1),"IV","#"))))</f>
        <v>II</v>
      </c>
      <c r="T10" s="32" t="str">
        <f>IF(S10="I","NO ACEPTABLE",IF(S10="II","NO ACEPTABLE O ACEPTABLE CON CONTROL ESPECÍFICO",IF(S10="III","MEJORABLE",IF(S10="IV","ACEPTABLE", "EVALUAR"))))</f>
        <v>NO ACEPTABLE O ACEPTABLE CON CONTROL ESPECÍFICO</v>
      </c>
      <c r="U10" s="23">
        <v>34</v>
      </c>
      <c r="V10" s="26" t="s">
        <v>404</v>
      </c>
      <c r="W10" s="22" t="s">
        <v>77</v>
      </c>
      <c r="X10" s="22" t="s">
        <v>106</v>
      </c>
      <c r="Y10" s="22" t="s">
        <v>106</v>
      </c>
      <c r="Z10" s="22" t="s">
        <v>106</v>
      </c>
      <c r="AA10" s="20" t="s">
        <v>431</v>
      </c>
      <c r="AB10" s="23" t="s">
        <v>401</v>
      </c>
    </row>
    <row r="11" spans="1:28" ht="47.25" customHeight="1">
      <c r="A11" s="17" t="s">
        <v>66</v>
      </c>
      <c r="B11" s="17" t="s">
        <v>153</v>
      </c>
      <c r="C11" s="23" t="s">
        <v>422</v>
      </c>
      <c r="D11" s="18" t="s">
        <v>246</v>
      </c>
      <c r="E11" s="19" t="s">
        <v>77</v>
      </c>
      <c r="F11" s="23" t="s">
        <v>14</v>
      </c>
      <c r="G11" s="20" t="s">
        <v>85</v>
      </c>
      <c r="H11" s="20" t="s">
        <v>11</v>
      </c>
      <c r="I11" s="23" t="s">
        <v>27</v>
      </c>
      <c r="J11" s="23" t="s">
        <v>106</v>
      </c>
      <c r="K11" s="23" t="s">
        <v>152</v>
      </c>
      <c r="L11" s="23" t="s">
        <v>232</v>
      </c>
      <c r="M11" s="24">
        <v>2</v>
      </c>
      <c r="N11" s="24">
        <v>3</v>
      </c>
      <c r="O11" s="29">
        <f t="shared" ref="O11:O87" si="0">M11*N11</f>
        <v>6</v>
      </c>
      <c r="P11" s="30" t="str">
        <f t="shared" ref="P11:P87" si="1">IF(AND(O11&lt;=40,O11&gt;=24),"MUY ALTO",IF(AND(O11&lt;=20,O11&gt;=10),"ALTO",IF(AND(O11&lt;=8,O11&gt;=6),"MEDIO",IF(AND(O11&lt;=4,O11&gt;=2),"BAJO","EVALUAR"))))</f>
        <v>MEDIO</v>
      </c>
      <c r="Q11" s="24">
        <v>25</v>
      </c>
      <c r="R11" s="31">
        <f t="shared" ref="R11:R87" si="2">O11*Q11</f>
        <v>150</v>
      </c>
      <c r="S11" s="31" t="str">
        <f t="shared" ref="S11:S87" si="3">IF(AND(R11&lt;=4000,R11&gt;=600),"I",IF(AND(R11&lt;=500,R11&gt;=150),"II",IF(AND(R11&lt;=120,R11&gt;=40),"III",IF(AND(R11&lt;=20,R11&gt;=1),"IV","#"))))</f>
        <v>II</v>
      </c>
      <c r="T11" s="32" t="str">
        <f t="shared" ref="T11:T74" si="4">IF(S11="I","NO ACEPTABLE",IF(S11="II","NO ACEPTABLE O ACEPTABLE CON CONTROL ESPECÍFICO",IF(S11="III","MEJORABLE",IF(S11="IV","ACEPTABLE", "EVALUAR"))))</f>
        <v>NO ACEPTABLE O ACEPTABLE CON CONTROL ESPECÍFICO</v>
      </c>
      <c r="U11" s="23">
        <v>34</v>
      </c>
      <c r="V11" s="23" t="s">
        <v>27</v>
      </c>
      <c r="W11" s="22" t="s">
        <v>77</v>
      </c>
      <c r="X11" s="22" t="s">
        <v>106</v>
      </c>
      <c r="Y11" s="22" t="s">
        <v>106</v>
      </c>
      <c r="Z11" s="22" t="s">
        <v>106</v>
      </c>
      <c r="AA11" s="59" t="s">
        <v>468</v>
      </c>
      <c r="AB11" s="22" t="s">
        <v>106</v>
      </c>
    </row>
    <row r="12" spans="1:28" ht="36">
      <c r="A12" s="17" t="s">
        <v>66</v>
      </c>
      <c r="B12" s="17" t="s">
        <v>153</v>
      </c>
      <c r="C12" s="23" t="s">
        <v>422</v>
      </c>
      <c r="D12" s="18" t="s">
        <v>246</v>
      </c>
      <c r="E12" s="19" t="s">
        <v>77</v>
      </c>
      <c r="F12" s="23" t="s">
        <v>1</v>
      </c>
      <c r="G12" s="20" t="s">
        <v>85</v>
      </c>
      <c r="H12" s="20" t="s">
        <v>8</v>
      </c>
      <c r="I12" s="23" t="s">
        <v>9</v>
      </c>
      <c r="J12" s="23" t="s">
        <v>152</v>
      </c>
      <c r="K12" s="23" t="s">
        <v>152</v>
      </c>
      <c r="L12" s="23" t="s">
        <v>232</v>
      </c>
      <c r="M12" s="24">
        <v>2</v>
      </c>
      <c r="N12" s="24">
        <v>4</v>
      </c>
      <c r="O12" s="29">
        <f t="shared" si="0"/>
        <v>8</v>
      </c>
      <c r="P12" s="30" t="str">
        <f t="shared" si="1"/>
        <v>MEDIO</v>
      </c>
      <c r="Q12" s="24">
        <v>25</v>
      </c>
      <c r="R12" s="31">
        <f t="shared" si="2"/>
        <v>200</v>
      </c>
      <c r="S12" s="31" t="str">
        <f t="shared" si="3"/>
        <v>II</v>
      </c>
      <c r="T12" s="32" t="str">
        <f t="shared" si="4"/>
        <v>NO ACEPTABLE O ACEPTABLE CON CONTROL ESPECÍFICO</v>
      </c>
      <c r="U12" s="23">
        <v>34</v>
      </c>
      <c r="V12" s="23" t="s">
        <v>9</v>
      </c>
      <c r="W12" s="22" t="s">
        <v>77</v>
      </c>
      <c r="X12" s="22" t="s">
        <v>106</v>
      </c>
      <c r="Y12" s="22" t="s">
        <v>106</v>
      </c>
      <c r="Z12" s="22" t="s">
        <v>106</v>
      </c>
      <c r="AA12" s="20" t="s">
        <v>468</v>
      </c>
      <c r="AB12" s="22" t="s">
        <v>106</v>
      </c>
    </row>
    <row r="13" spans="1:28" ht="40.799999999999997">
      <c r="A13" s="17" t="s">
        <v>66</v>
      </c>
      <c r="B13" s="17" t="s">
        <v>153</v>
      </c>
      <c r="C13" s="23" t="s">
        <v>422</v>
      </c>
      <c r="D13" s="18" t="s">
        <v>246</v>
      </c>
      <c r="E13" s="19" t="s">
        <v>77</v>
      </c>
      <c r="F13" s="23" t="s">
        <v>461</v>
      </c>
      <c r="G13" s="21" t="s">
        <v>86</v>
      </c>
      <c r="H13" s="20" t="s">
        <v>469</v>
      </c>
      <c r="I13" s="26" t="s">
        <v>21</v>
      </c>
      <c r="J13" s="23" t="s">
        <v>106</v>
      </c>
      <c r="K13" s="23" t="s">
        <v>152</v>
      </c>
      <c r="L13" s="23" t="s">
        <v>470</v>
      </c>
      <c r="M13" s="24">
        <v>3</v>
      </c>
      <c r="N13" s="24">
        <v>2</v>
      </c>
      <c r="O13" s="29">
        <f t="shared" si="0"/>
        <v>6</v>
      </c>
      <c r="P13" s="30" t="str">
        <f t="shared" si="1"/>
        <v>MEDIO</v>
      </c>
      <c r="Q13" s="24">
        <v>25</v>
      </c>
      <c r="R13" s="31">
        <f>O13*Q13</f>
        <v>150</v>
      </c>
      <c r="S13" s="31" t="str">
        <f t="shared" si="3"/>
        <v>II</v>
      </c>
      <c r="T13" s="32" t="str">
        <f t="shared" si="4"/>
        <v>NO ACEPTABLE O ACEPTABLE CON CONTROL ESPECÍFICO</v>
      </c>
      <c r="U13" s="23">
        <v>34</v>
      </c>
      <c r="V13" s="26" t="s">
        <v>21</v>
      </c>
      <c r="W13" s="22" t="s">
        <v>77</v>
      </c>
      <c r="X13" s="22" t="s">
        <v>106</v>
      </c>
      <c r="Y13" s="22" t="s">
        <v>106</v>
      </c>
      <c r="Z13" s="22" t="s">
        <v>106</v>
      </c>
      <c r="AA13" s="59" t="s">
        <v>245</v>
      </c>
      <c r="AB13" s="25" t="s">
        <v>106</v>
      </c>
    </row>
    <row r="14" spans="1:28" s="1" customFormat="1" ht="36">
      <c r="A14" s="17" t="s">
        <v>66</v>
      </c>
      <c r="B14" s="17" t="s">
        <v>153</v>
      </c>
      <c r="C14" s="23" t="s">
        <v>422</v>
      </c>
      <c r="D14" s="18" t="s">
        <v>246</v>
      </c>
      <c r="E14" s="19" t="s">
        <v>77</v>
      </c>
      <c r="F14" s="23" t="s">
        <v>17</v>
      </c>
      <c r="G14" s="20" t="s">
        <v>86</v>
      </c>
      <c r="H14" s="20" t="s">
        <v>3</v>
      </c>
      <c r="I14" s="23" t="s">
        <v>12</v>
      </c>
      <c r="J14" s="23" t="s">
        <v>152</v>
      </c>
      <c r="K14" s="23" t="s">
        <v>155</v>
      </c>
      <c r="L14" s="23" t="s">
        <v>250</v>
      </c>
      <c r="M14" s="24">
        <v>6</v>
      </c>
      <c r="N14" s="24">
        <v>2</v>
      </c>
      <c r="O14" s="29">
        <f t="shared" si="0"/>
        <v>12</v>
      </c>
      <c r="P14" s="30" t="str">
        <f t="shared" si="1"/>
        <v>ALTO</v>
      </c>
      <c r="Q14" s="24">
        <v>25</v>
      </c>
      <c r="R14" s="31">
        <f t="shared" si="2"/>
        <v>300</v>
      </c>
      <c r="S14" s="31" t="str">
        <f t="shared" si="3"/>
        <v>II</v>
      </c>
      <c r="T14" s="32" t="str">
        <f t="shared" si="4"/>
        <v>NO ACEPTABLE O ACEPTABLE CON CONTROL ESPECÍFICO</v>
      </c>
      <c r="U14" s="23">
        <v>34</v>
      </c>
      <c r="V14" s="23" t="s">
        <v>12</v>
      </c>
      <c r="W14" s="22" t="s">
        <v>77</v>
      </c>
      <c r="X14" s="22" t="s">
        <v>106</v>
      </c>
      <c r="Y14" s="22" t="s">
        <v>106</v>
      </c>
      <c r="Z14" s="22" t="s">
        <v>106</v>
      </c>
      <c r="AA14" s="59" t="s">
        <v>251</v>
      </c>
      <c r="AB14" s="25" t="s">
        <v>106</v>
      </c>
    </row>
    <row r="15" spans="1:28" s="1" customFormat="1" ht="45.6">
      <c r="A15" s="17" t="s">
        <v>66</v>
      </c>
      <c r="B15" s="17" t="s">
        <v>153</v>
      </c>
      <c r="C15" s="23" t="s">
        <v>422</v>
      </c>
      <c r="D15" s="18" t="s">
        <v>246</v>
      </c>
      <c r="E15" s="19" t="s">
        <v>77</v>
      </c>
      <c r="F15" s="23" t="s">
        <v>82</v>
      </c>
      <c r="G15" s="20" t="s">
        <v>86</v>
      </c>
      <c r="H15" s="20" t="s">
        <v>79</v>
      </c>
      <c r="I15" s="23" t="s">
        <v>252</v>
      </c>
      <c r="J15" s="23" t="s">
        <v>152</v>
      </c>
      <c r="K15" s="23" t="s">
        <v>241</v>
      </c>
      <c r="L15" s="23" t="s">
        <v>152</v>
      </c>
      <c r="M15" s="24">
        <v>2</v>
      </c>
      <c r="N15" s="24">
        <v>3</v>
      </c>
      <c r="O15" s="29">
        <f t="shared" si="0"/>
        <v>6</v>
      </c>
      <c r="P15" s="30" t="str">
        <f t="shared" si="1"/>
        <v>MEDIO</v>
      </c>
      <c r="Q15" s="24">
        <v>25</v>
      </c>
      <c r="R15" s="31">
        <f t="shared" si="2"/>
        <v>150</v>
      </c>
      <c r="S15" s="31" t="str">
        <f t="shared" si="3"/>
        <v>II</v>
      </c>
      <c r="T15" s="32" t="str">
        <f t="shared" si="4"/>
        <v>NO ACEPTABLE O ACEPTABLE CON CONTROL ESPECÍFICO</v>
      </c>
      <c r="U15" s="23">
        <v>34</v>
      </c>
      <c r="V15" s="23" t="s">
        <v>252</v>
      </c>
      <c r="W15" s="22" t="s">
        <v>77</v>
      </c>
      <c r="X15" s="22" t="s">
        <v>106</v>
      </c>
      <c r="Y15" s="22" t="s">
        <v>106</v>
      </c>
      <c r="Z15" s="22" t="s">
        <v>106</v>
      </c>
      <c r="AA15" s="59" t="s">
        <v>253</v>
      </c>
      <c r="AB15" s="25" t="s">
        <v>106</v>
      </c>
    </row>
    <row r="16" spans="1:28" s="1" customFormat="1" ht="36">
      <c r="A16" s="17" t="s">
        <v>66</v>
      </c>
      <c r="B16" s="17" t="s">
        <v>153</v>
      </c>
      <c r="C16" s="23" t="s">
        <v>422</v>
      </c>
      <c r="D16" s="18" t="s">
        <v>246</v>
      </c>
      <c r="E16" s="19" t="s">
        <v>77</v>
      </c>
      <c r="F16" s="20" t="s">
        <v>29</v>
      </c>
      <c r="G16" s="20" t="s">
        <v>87</v>
      </c>
      <c r="H16" s="26" t="s">
        <v>18</v>
      </c>
      <c r="I16" s="26" t="s">
        <v>19</v>
      </c>
      <c r="J16" s="23" t="s">
        <v>106</v>
      </c>
      <c r="K16" s="23" t="s">
        <v>78</v>
      </c>
      <c r="L16" s="27" t="s">
        <v>254</v>
      </c>
      <c r="M16" s="24">
        <v>3</v>
      </c>
      <c r="N16" s="24">
        <v>1</v>
      </c>
      <c r="O16" s="29">
        <f t="shared" si="0"/>
        <v>3</v>
      </c>
      <c r="P16" s="30" t="str">
        <f t="shared" si="1"/>
        <v>BAJO</v>
      </c>
      <c r="Q16" s="24">
        <v>60</v>
      </c>
      <c r="R16" s="31">
        <f t="shared" si="2"/>
        <v>180</v>
      </c>
      <c r="S16" s="31" t="str">
        <f t="shared" si="3"/>
        <v>II</v>
      </c>
      <c r="T16" s="32" t="str">
        <f t="shared" si="4"/>
        <v>NO ACEPTABLE O ACEPTABLE CON CONTROL ESPECÍFICO</v>
      </c>
      <c r="U16" s="23">
        <v>34</v>
      </c>
      <c r="V16" s="26" t="s">
        <v>19</v>
      </c>
      <c r="W16" s="22" t="s">
        <v>77</v>
      </c>
      <c r="X16" s="22" t="s">
        <v>106</v>
      </c>
      <c r="Y16" s="22" t="s">
        <v>106</v>
      </c>
      <c r="Z16" s="22" t="s">
        <v>106</v>
      </c>
      <c r="AA16" s="59" t="s">
        <v>255</v>
      </c>
      <c r="AB16" s="25" t="s">
        <v>106</v>
      </c>
    </row>
    <row r="17" spans="1:28" s="1" customFormat="1" ht="36">
      <c r="A17" s="17" t="s">
        <v>66</v>
      </c>
      <c r="B17" s="17" t="s">
        <v>153</v>
      </c>
      <c r="C17" s="23" t="s">
        <v>422</v>
      </c>
      <c r="D17" s="18" t="s">
        <v>246</v>
      </c>
      <c r="E17" s="19" t="s">
        <v>77</v>
      </c>
      <c r="F17" s="20" t="s">
        <v>7</v>
      </c>
      <c r="G17" s="20" t="s">
        <v>89</v>
      </c>
      <c r="H17" s="26" t="s">
        <v>2</v>
      </c>
      <c r="I17" s="26" t="s">
        <v>479</v>
      </c>
      <c r="J17" s="23" t="s">
        <v>480</v>
      </c>
      <c r="K17" s="23" t="s">
        <v>152</v>
      </c>
      <c r="L17" s="23" t="s">
        <v>486</v>
      </c>
      <c r="M17" s="24">
        <v>2</v>
      </c>
      <c r="N17" s="24">
        <v>3</v>
      </c>
      <c r="O17" s="29">
        <f t="shared" si="0"/>
        <v>6</v>
      </c>
      <c r="P17" s="30" t="str">
        <f t="shared" si="1"/>
        <v>MEDIO</v>
      </c>
      <c r="Q17" s="24">
        <v>25</v>
      </c>
      <c r="R17" s="31">
        <f t="shared" si="2"/>
        <v>150</v>
      </c>
      <c r="S17" s="31" t="str">
        <f t="shared" si="3"/>
        <v>II</v>
      </c>
      <c r="T17" s="32" t="str">
        <f t="shared" si="4"/>
        <v>NO ACEPTABLE O ACEPTABLE CON CONTROL ESPECÍFICO</v>
      </c>
      <c r="U17" s="23">
        <v>34</v>
      </c>
      <c r="V17" s="26" t="s">
        <v>256</v>
      </c>
      <c r="W17" s="22" t="s">
        <v>77</v>
      </c>
      <c r="X17" s="22" t="s">
        <v>106</v>
      </c>
      <c r="Y17" s="22" t="s">
        <v>106</v>
      </c>
      <c r="Z17" s="22" t="s">
        <v>106</v>
      </c>
      <c r="AA17" s="21" t="s">
        <v>481</v>
      </c>
      <c r="AB17" s="25" t="s">
        <v>106</v>
      </c>
    </row>
    <row r="18" spans="1:28" s="1" customFormat="1" ht="40.799999999999997">
      <c r="A18" s="17" t="s">
        <v>66</v>
      </c>
      <c r="B18" s="17" t="s">
        <v>153</v>
      </c>
      <c r="C18" s="23" t="s">
        <v>422</v>
      </c>
      <c r="D18" s="18" t="s">
        <v>246</v>
      </c>
      <c r="E18" s="19" t="s">
        <v>77</v>
      </c>
      <c r="F18" s="20" t="s">
        <v>206</v>
      </c>
      <c r="G18" s="20" t="s">
        <v>89</v>
      </c>
      <c r="H18" s="23" t="s">
        <v>2</v>
      </c>
      <c r="I18" s="23" t="s">
        <v>15</v>
      </c>
      <c r="J18" s="23" t="s">
        <v>480</v>
      </c>
      <c r="K18" s="23" t="s">
        <v>152</v>
      </c>
      <c r="L18" s="23" t="s">
        <v>486</v>
      </c>
      <c r="M18" s="24">
        <v>2</v>
      </c>
      <c r="N18" s="24">
        <v>3</v>
      </c>
      <c r="O18" s="29">
        <f t="shared" si="0"/>
        <v>6</v>
      </c>
      <c r="P18" s="30" t="str">
        <f t="shared" si="1"/>
        <v>MEDIO</v>
      </c>
      <c r="Q18" s="24">
        <v>25</v>
      </c>
      <c r="R18" s="31">
        <f t="shared" si="2"/>
        <v>150</v>
      </c>
      <c r="S18" s="31" t="str">
        <f t="shared" si="3"/>
        <v>II</v>
      </c>
      <c r="T18" s="32" t="str">
        <f t="shared" si="4"/>
        <v>NO ACEPTABLE O ACEPTABLE CON CONTROL ESPECÍFICO</v>
      </c>
      <c r="U18" s="23">
        <v>34</v>
      </c>
      <c r="V18" s="23" t="s">
        <v>15</v>
      </c>
      <c r="W18" s="22" t="s">
        <v>77</v>
      </c>
      <c r="X18" s="22" t="s">
        <v>106</v>
      </c>
      <c r="Y18" s="22" t="s">
        <v>106</v>
      </c>
      <c r="Z18" s="22" t="s">
        <v>106</v>
      </c>
      <c r="AA18" s="21" t="s">
        <v>481</v>
      </c>
      <c r="AB18" s="25" t="s">
        <v>106</v>
      </c>
    </row>
    <row r="19" spans="1:28" s="1" customFormat="1" ht="36">
      <c r="A19" s="17" t="s">
        <v>66</v>
      </c>
      <c r="B19" s="17" t="s">
        <v>153</v>
      </c>
      <c r="C19" s="23" t="s">
        <v>422</v>
      </c>
      <c r="D19" s="18" t="s">
        <v>246</v>
      </c>
      <c r="E19" s="19" t="s">
        <v>77</v>
      </c>
      <c r="F19" s="20" t="s">
        <v>7</v>
      </c>
      <c r="G19" s="20" t="s">
        <v>89</v>
      </c>
      <c r="H19" s="26" t="s">
        <v>2</v>
      </c>
      <c r="I19" s="26" t="s">
        <v>479</v>
      </c>
      <c r="J19" s="23" t="s">
        <v>480</v>
      </c>
      <c r="K19" s="23" t="s">
        <v>152</v>
      </c>
      <c r="L19" s="23" t="s">
        <v>486</v>
      </c>
      <c r="M19" s="24">
        <v>2</v>
      </c>
      <c r="N19" s="24">
        <v>3</v>
      </c>
      <c r="O19" s="29">
        <f t="shared" si="0"/>
        <v>6</v>
      </c>
      <c r="P19" s="30" t="str">
        <f t="shared" si="1"/>
        <v>MEDIO</v>
      </c>
      <c r="Q19" s="24">
        <v>25</v>
      </c>
      <c r="R19" s="31">
        <f t="shared" si="2"/>
        <v>150</v>
      </c>
      <c r="S19" s="31" t="str">
        <f t="shared" si="3"/>
        <v>II</v>
      </c>
      <c r="T19" s="32" t="str">
        <f t="shared" si="4"/>
        <v>NO ACEPTABLE O ACEPTABLE CON CONTROL ESPECÍFICO</v>
      </c>
      <c r="U19" s="23">
        <v>34</v>
      </c>
      <c r="V19" s="26" t="s">
        <v>256</v>
      </c>
      <c r="W19" s="22" t="s">
        <v>77</v>
      </c>
      <c r="X19" s="22" t="s">
        <v>106</v>
      </c>
      <c r="Y19" s="22" t="s">
        <v>106</v>
      </c>
      <c r="Z19" s="22" t="s">
        <v>106</v>
      </c>
      <c r="AA19" s="21" t="s">
        <v>481</v>
      </c>
      <c r="AB19" s="25" t="s">
        <v>106</v>
      </c>
    </row>
    <row r="20" spans="1:28" s="1" customFormat="1" ht="30.6">
      <c r="A20" s="17" t="s">
        <v>66</v>
      </c>
      <c r="B20" s="17" t="s">
        <v>153</v>
      </c>
      <c r="C20" s="23" t="s">
        <v>422</v>
      </c>
      <c r="D20" s="18" t="s">
        <v>246</v>
      </c>
      <c r="E20" s="19" t="s">
        <v>77</v>
      </c>
      <c r="F20" s="20" t="s">
        <v>4</v>
      </c>
      <c r="G20" s="20" t="s">
        <v>89</v>
      </c>
      <c r="H20" s="23" t="s">
        <v>16</v>
      </c>
      <c r="I20" s="23" t="s">
        <v>6</v>
      </c>
      <c r="J20" s="23" t="s">
        <v>480</v>
      </c>
      <c r="K20" s="23" t="s">
        <v>152</v>
      </c>
      <c r="L20" s="23" t="s">
        <v>486</v>
      </c>
      <c r="M20" s="24">
        <v>2</v>
      </c>
      <c r="N20" s="24">
        <v>1</v>
      </c>
      <c r="O20" s="29">
        <f t="shared" si="0"/>
        <v>2</v>
      </c>
      <c r="P20" s="30" t="str">
        <f t="shared" si="1"/>
        <v>BAJO</v>
      </c>
      <c r="Q20" s="24">
        <v>25</v>
      </c>
      <c r="R20" s="31">
        <f t="shared" si="2"/>
        <v>50</v>
      </c>
      <c r="S20" s="31" t="str">
        <f t="shared" si="3"/>
        <v>III</v>
      </c>
      <c r="T20" s="32" t="str">
        <f t="shared" si="4"/>
        <v>MEJORABLE</v>
      </c>
      <c r="U20" s="23">
        <v>34</v>
      </c>
      <c r="V20" s="23" t="s">
        <v>6</v>
      </c>
      <c r="W20" s="22" t="s">
        <v>77</v>
      </c>
      <c r="X20" s="22" t="s">
        <v>106</v>
      </c>
      <c r="Y20" s="22" t="s">
        <v>106</v>
      </c>
      <c r="Z20" s="22" t="s">
        <v>106</v>
      </c>
      <c r="AA20" s="21" t="s">
        <v>481</v>
      </c>
      <c r="AB20" s="25" t="s">
        <v>106</v>
      </c>
    </row>
    <row r="21" spans="1:28" s="1" customFormat="1" ht="30.6">
      <c r="A21" s="17" t="s">
        <v>66</v>
      </c>
      <c r="B21" s="17" t="s">
        <v>153</v>
      </c>
      <c r="C21" s="23" t="s">
        <v>422</v>
      </c>
      <c r="D21" s="18" t="s">
        <v>246</v>
      </c>
      <c r="E21" s="19" t="s">
        <v>77</v>
      </c>
      <c r="F21" s="20" t="s">
        <v>160</v>
      </c>
      <c r="G21" s="20" t="s">
        <v>161</v>
      </c>
      <c r="H21" s="26" t="s">
        <v>258</v>
      </c>
      <c r="I21" s="26" t="s">
        <v>162</v>
      </c>
      <c r="J21" s="23" t="s">
        <v>480</v>
      </c>
      <c r="K21" s="23" t="s">
        <v>152</v>
      </c>
      <c r="L21" s="23" t="s">
        <v>486</v>
      </c>
      <c r="M21" s="24">
        <v>2</v>
      </c>
      <c r="N21" s="24">
        <v>2</v>
      </c>
      <c r="O21" s="29">
        <f t="shared" si="0"/>
        <v>4</v>
      </c>
      <c r="P21" s="30" t="str">
        <f t="shared" si="1"/>
        <v>BAJO</v>
      </c>
      <c r="Q21" s="24">
        <v>25</v>
      </c>
      <c r="R21" s="31">
        <f t="shared" si="2"/>
        <v>100</v>
      </c>
      <c r="S21" s="31" t="str">
        <f t="shared" si="3"/>
        <v>III</v>
      </c>
      <c r="T21" s="32" t="str">
        <f t="shared" si="4"/>
        <v>MEJORABLE</v>
      </c>
      <c r="U21" s="23">
        <v>34</v>
      </c>
      <c r="V21" s="26" t="s">
        <v>162</v>
      </c>
      <c r="W21" s="22" t="s">
        <v>77</v>
      </c>
      <c r="X21" s="22" t="s">
        <v>106</v>
      </c>
      <c r="Y21" s="22" t="s">
        <v>106</v>
      </c>
      <c r="Z21" s="22" t="s">
        <v>106</v>
      </c>
      <c r="AA21" s="21" t="s">
        <v>481</v>
      </c>
      <c r="AB21" s="25" t="s">
        <v>106</v>
      </c>
    </row>
    <row r="22" spans="1:28" s="1" customFormat="1" ht="160.80000000000001" customHeight="1">
      <c r="A22" s="17" t="s">
        <v>66</v>
      </c>
      <c r="B22" s="17" t="s">
        <v>153</v>
      </c>
      <c r="C22" s="23" t="s">
        <v>422</v>
      </c>
      <c r="D22" s="18" t="s">
        <v>423</v>
      </c>
      <c r="E22" s="19" t="s">
        <v>77</v>
      </c>
      <c r="F22" s="20" t="s">
        <v>424</v>
      </c>
      <c r="G22" s="20" t="s">
        <v>161</v>
      </c>
      <c r="H22" s="20" t="s">
        <v>432</v>
      </c>
      <c r="I22" s="26" t="s">
        <v>425</v>
      </c>
      <c r="J22" s="23" t="s">
        <v>480</v>
      </c>
      <c r="K22" s="23" t="s">
        <v>152</v>
      </c>
      <c r="L22" s="23" t="s">
        <v>486</v>
      </c>
      <c r="M22" s="24">
        <v>2</v>
      </c>
      <c r="N22" s="24">
        <v>3</v>
      </c>
      <c r="O22" s="29">
        <f t="shared" si="0"/>
        <v>6</v>
      </c>
      <c r="P22" s="30" t="str">
        <f t="shared" si="1"/>
        <v>MEDIO</v>
      </c>
      <c r="Q22" s="24">
        <v>25</v>
      </c>
      <c r="R22" s="31">
        <f t="shared" si="2"/>
        <v>150</v>
      </c>
      <c r="S22" s="31" t="str">
        <f t="shared" si="3"/>
        <v>II</v>
      </c>
      <c r="T22" s="32" t="str">
        <f t="shared" si="4"/>
        <v>NO ACEPTABLE O ACEPTABLE CON CONTROL ESPECÍFICO</v>
      </c>
      <c r="U22" s="23">
        <v>34</v>
      </c>
      <c r="V22" s="26" t="s">
        <v>433</v>
      </c>
      <c r="W22" s="22" t="s">
        <v>77</v>
      </c>
      <c r="X22" s="22" t="s">
        <v>106</v>
      </c>
      <c r="Y22" s="22" t="s">
        <v>106</v>
      </c>
      <c r="Z22" s="22" t="s">
        <v>106</v>
      </c>
      <c r="AA22" s="20" t="s">
        <v>487</v>
      </c>
      <c r="AB22" s="25" t="s">
        <v>106</v>
      </c>
    </row>
    <row r="23" spans="1:28" s="1" customFormat="1" ht="30.6">
      <c r="A23" s="17" t="s">
        <v>66</v>
      </c>
      <c r="B23" s="17" t="s">
        <v>153</v>
      </c>
      <c r="C23" s="23" t="s">
        <v>422</v>
      </c>
      <c r="D23" s="18" t="s">
        <v>423</v>
      </c>
      <c r="E23" s="19" t="s">
        <v>77</v>
      </c>
      <c r="F23" s="20" t="s">
        <v>164</v>
      </c>
      <c r="G23" s="20" t="s">
        <v>165</v>
      </c>
      <c r="H23" s="20" t="s">
        <v>166</v>
      </c>
      <c r="I23" s="26" t="s">
        <v>159</v>
      </c>
      <c r="J23" s="23" t="s">
        <v>106</v>
      </c>
      <c r="K23" s="23" t="s">
        <v>152</v>
      </c>
      <c r="L23" s="23" t="s">
        <v>219</v>
      </c>
      <c r="M23" s="24">
        <v>2</v>
      </c>
      <c r="N23" s="24">
        <v>2</v>
      </c>
      <c r="O23" s="29">
        <f t="shared" si="0"/>
        <v>4</v>
      </c>
      <c r="P23" s="30" t="str">
        <f t="shared" si="1"/>
        <v>BAJO</v>
      </c>
      <c r="Q23" s="24">
        <v>25</v>
      </c>
      <c r="R23" s="31">
        <f t="shared" si="2"/>
        <v>100</v>
      </c>
      <c r="S23" s="31" t="str">
        <f t="shared" si="3"/>
        <v>III</v>
      </c>
      <c r="T23" s="32" t="str">
        <f t="shared" si="4"/>
        <v>MEJORABLE</v>
      </c>
      <c r="U23" s="23">
        <v>34</v>
      </c>
      <c r="V23" s="26" t="s">
        <v>159</v>
      </c>
      <c r="W23" s="22" t="s">
        <v>77</v>
      </c>
      <c r="X23" s="22" t="s">
        <v>106</v>
      </c>
      <c r="Y23" s="22" t="s">
        <v>106</v>
      </c>
      <c r="Z23" s="22" t="s">
        <v>106</v>
      </c>
      <c r="AA23" s="59" t="s">
        <v>268</v>
      </c>
      <c r="AB23" s="23" t="s">
        <v>220</v>
      </c>
    </row>
    <row r="24" spans="1:28" s="1" customFormat="1" ht="36">
      <c r="A24" s="17" t="s">
        <v>66</v>
      </c>
      <c r="B24" s="17" t="s">
        <v>153</v>
      </c>
      <c r="C24" s="23" t="s">
        <v>170</v>
      </c>
      <c r="D24" s="18" t="s">
        <v>263</v>
      </c>
      <c r="E24" s="19" t="s">
        <v>77</v>
      </c>
      <c r="F24" s="23" t="s">
        <v>264</v>
      </c>
      <c r="G24" s="20" t="s">
        <v>86</v>
      </c>
      <c r="H24" s="20" t="s">
        <v>207</v>
      </c>
      <c r="I24" s="23" t="s">
        <v>252</v>
      </c>
      <c r="J24" s="23" t="s">
        <v>152</v>
      </c>
      <c r="K24" s="23" t="s">
        <v>152</v>
      </c>
      <c r="L24" s="23" t="s">
        <v>152</v>
      </c>
      <c r="M24" s="24">
        <v>3</v>
      </c>
      <c r="N24" s="24">
        <v>1</v>
      </c>
      <c r="O24" s="29">
        <f t="shared" si="0"/>
        <v>3</v>
      </c>
      <c r="P24" s="30" t="str">
        <f t="shared" si="1"/>
        <v>BAJO</v>
      </c>
      <c r="Q24" s="24">
        <v>60</v>
      </c>
      <c r="R24" s="31">
        <f t="shared" si="2"/>
        <v>180</v>
      </c>
      <c r="S24" s="31" t="str">
        <f t="shared" si="3"/>
        <v>II</v>
      </c>
      <c r="T24" s="32" t="str">
        <f t="shared" si="4"/>
        <v>NO ACEPTABLE O ACEPTABLE CON CONTROL ESPECÍFICO</v>
      </c>
      <c r="U24" s="23">
        <v>34</v>
      </c>
      <c r="V24" s="23" t="s">
        <v>252</v>
      </c>
      <c r="W24" s="22" t="s">
        <v>77</v>
      </c>
      <c r="X24" s="22" t="s">
        <v>106</v>
      </c>
      <c r="Y24" s="22" t="s">
        <v>106</v>
      </c>
      <c r="Z24" s="22" t="s">
        <v>106</v>
      </c>
      <c r="AA24" s="20" t="s">
        <v>265</v>
      </c>
      <c r="AB24" s="25" t="s">
        <v>106</v>
      </c>
    </row>
    <row r="25" spans="1:28" s="1" customFormat="1" ht="36">
      <c r="A25" s="17" t="s">
        <v>66</v>
      </c>
      <c r="B25" s="17" t="s">
        <v>153</v>
      </c>
      <c r="C25" s="23" t="s">
        <v>170</v>
      </c>
      <c r="D25" s="18" t="s">
        <v>263</v>
      </c>
      <c r="E25" s="19" t="s">
        <v>77</v>
      </c>
      <c r="F25" s="23" t="s">
        <v>461</v>
      </c>
      <c r="G25" s="21" t="s">
        <v>86</v>
      </c>
      <c r="H25" s="20" t="s">
        <v>20</v>
      </c>
      <c r="I25" s="26" t="s">
        <v>21</v>
      </c>
      <c r="J25" s="23" t="s">
        <v>152</v>
      </c>
      <c r="K25" s="23" t="s">
        <v>152</v>
      </c>
      <c r="L25" s="23" t="s">
        <v>152</v>
      </c>
      <c r="M25" s="24">
        <v>3</v>
      </c>
      <c r="N25" s="24">
        <v>2</v>
      </c>
      <c r="O25" s="29">
        <f t="shared" si="0"/>
        <v>6</v>
      </c>
      <c r="P25" s="30" t="str">
        <f t="shared" si="1"/>
        <v>MEDIO</v>
      </c>
      <c r="Q25" s="24">
        <v>25</v>
      </c>
      <c r="R25" s="31">
        <f t="shared" si="2"/>
        <v>150</v>
      </c>
      <c r="S25" s="31" t="str">
        <f t="shared" si="3"/>
        <v>II</v>
      </c>
      <c r="T25" s="32" t="str">
        <f t="shared" si="4"/>
        <v>NO ACEPTABLE O ACEPTABLE CON CONTROL ESPECÍFICO</v>
      </c>
      <c r="U25" s="23">
        <v>34</v>
      </c>
      <c r="V25" s="26" t="s">
        <v>21</v>
      </c>
      <c r="W25" s="22" t="s">
        <v>77</v>
      </c>
      <c r="X25" s="22" t="s">
        <v>106</v>
      </c>
      <c r="Y25" s="22" t="s">
        <v>106</v>
      </c>
      <c r="Z25" s="22" t="s">
        <v>106</v>
      </c>
      <c r="AA25" s="20" t="s">
        <v>266</v>
      </c>
      <c r="AB25" s="25" t="s">
        <v>106</v>
      </c>
    </row>
    <row r="26" spans="1:28" ht="36">
      <c r="A26" s="17" t="s">
        <v>66</v>
      </c>
      <c r="B26" s="17" t="s">
        <v>153</v>
      </c>
      <c r="C26" s="23" t="s">
        <v>170</v>
      </c>
      <c r="D26" s="18" t="s">
        <v>263</v>
      </c>
      <c r="E26" s="19" t="s">
        <v>77</v>
      </c>
      <c r="F26" s="23" t="s">
        <v>82</v>
      </c>
      <c r="G26" s="20" t="s">
        <v>86</v>
      </c>
      <c r="H26" s="20" t="s">
        <v>79</v>
      </c>
      <c r="I26" s="23" t="s">
        <v>252</v>
      </c>
      <c r="J26" s="23" t="s">
        <v>152</v>
      </c>
      <c r="K26" s="23" t="s">
        <v>152</v>
      </c>
      <c r="L26" s="23" t="s">
        <v>152</v>
      </c>
      <c r="M26" s="24">
        <v>2</v>
      </c>
      <c r="N26" s="24">
        <v>3</v>
      </c>
      <c r="O26" s="29">
        <f t="shared" si="0"/>
        <v>6</v>
      </c>
      <c r="P26" s="30" t="str">
        <f t="shared" si="1"/>
        <v>MEDIO</v>
      </c>
      <c r="Q26" s="24">
        <v>25</v>
      </c>
      <c r="R26" s="31">
        <f t="shared" si="2"/>
        <v>150</v>
      </c>
      <c r="S26" s="31" t="str">
        <f t="shared" si="3"/>
        <v>II</v>
      </c>
      <c r="T26" s="32" t="str">
        <f t="shared" si="4"/>
        <v>NO ACEPTABLE O ACEPTABLE CON CONTROL ESPECÍFICO</v>
      </c>
      <c r="U26" s="23">
        <v>34</v>
      </c>
      <c r="V26" s="23" t="s">
        <v>252</v>
      </c>
      <c r="W26" s="22" t="s">
        <v>77</v>
      </c>
      <c r="X26" s="22" t="s">
        <v>106</v>
      </c>
      <c r="Y26" s="22" t="s">
        <v>106</v>
      </c>
      <c r="Z26" s="22" t="s">
        <v>106</v>
      </c>
      <c r="AA26" s="20" t="s">
        <v>267</v>
      </c>
      <c r="AB26" s="25" t="s">
        <v>106</v>
      </c>
    </row>
    <row r="27" spans="1:28" s="1" customFormat="1" ht="22.8" customHeight="1">
      <c r="A27" s="17" t="s">
        <v>66</v>
      </c>
      <c r="B27" s="17" t="s">
        <v>153</v>
      </c>
      <c r="C27" s="23" t="s">
        <v>170</v>
      </c>
      <c r="D27" s="18" t="s">
        <v>263</v>
      </c>
      <c r="E27" s="19" t="s">
        <v>77</v>
      </c>
      <c r="F27" s="20" t="s">
        <v>29</v>
      </c>
      <c r="G27" s="20" t="s">
        <v>87</v>
      </c>
      <c r="H27" s="26" t="s">
        <v>18</v>
      </c>
      <c r="I27" s="26" t="s">
        <v>19</v>
      </c>
      <c r="J27" s="23" t="s">
        <v>106</v>
      </c>
      <c r="K27" s="23" t="s">
        <v>78</v>
      </c>
      <c r="L27" s="27" t="s">
        <v>254</v>
      </c>
      <c r="M27" s="24">
        <v>3</v>
      </c>
      <c r="N27" s="24">
        <v>1</v>
      </c>
      <c r="O27" s="29">
        <f t="shared" si="0"/>
        <v>3</v>
      </c>
      <c r="P27" s="30" t="str">
        <f t="shared" si="1"/>
        <v>BAJO</v>
      </c>
      <c r="Q27" s="24">
        <v>60</v>
      </c>
      <c r="R27" s="31">
        <f t="shared" si="2"/>
        <v>180</v>
      </c>
      <c r="S27" s="31" t="str">
        <f t="shared" si="3"/>
        <v>II</v>
      </c>
      <c r="T27" s="32" t="str">
        <f t="shared" si="4"/>
        <v>NO ACEPTABLE O ACEPTABLE CON CONTROL ESPECÍFICO</v>
      </c>
      <c r="U27" s="23">
        <v>34</v>
      </c>
      <c r="V27" s="26" t="s">
        <v>19</v>
      </c>
      <c r="W27" s="22" t="s">
        <v>77</v>
      </c>
      <c r="X27" s="22" t="s">
        <v>106</v>
      </c>
      <c r="Y27" s="22" t="s">
        <v>106</v>
      </c>
      <c r="Z27" s="22" t="s">
        <v>106</v>
      </c>
      <c r="AA27" s="20" t="s">
        <v>255</v>
      </c>
      <c r="AB27" s="25" t="s">
        <v>106</v>
      </c>
    </row>
    <row r="28" spans="1:28" ht="40.799999999999997">
      <c r="A28" s="17" t="s">
        <v>66</v>
      </c>
      <c r="B28" s="17" t="s">
        <v>153</v>
      </c>
      <c r="C28" s="23" t="s">
        <v>170</v>
      </c>
      <c r="D28" s="18" t="s">
        <v>263</v>
      </c>
      <c r="E28" s="19" t="s">
        <v>77</v>
      </c>
      <c r="F28" s="20" t="s">
        <v>206</v>
      </c>
      <c r="G28" s="20" t="s">
        <v>89</v>
      </c>
      <c r="H28" s="23" t="s">
        <v>2</v>
      </c>
      <c r="I28" s="23" t="s">
        <v>15</v>
      </c>
      <c r="J28" s="23" t="s">
        <v>480</v>
      </c>
      <c r="K28" s="23" t="s">
        <v>152</v>
      </c>
      <c r="L28" s="23" t="s">
        <v>486</v>
      </c>
      <c r="M28" s="24">
        <v>2</v>
      </c>
      <c r="N28" s="24">
        <v>3</v>
      </c>
      <c r="O28" s="29">
        <f t="shared" si="0"/>
        <v>6</v>
      </c>
      <c r="P28" s="30" t="str">
        <f t="shared" si="1"/>
        <v>MEDIO</v>
      </c>
      <c r="Q28" s="24">
        <v>25</v>
      </c>
      <c r="R28" s="31">
        <f t="shared" si="2"/>
        <v>150</v>
      </c>
      <c r="S28" s="31" t="str">
        <f t="shared" si="3"/>
        <v>II</v>
      </c>
      <c r="T28" s="32" t="str">
        <f t="shared" si="4"/>
        <v>NO ACEPTABLE O ACEPTABLE CON CONTROL ESPECÍFICO</v>
      </c>
      <c r="U28" s="23">
        <v>34</v>
      </c>
      <c r="V28" s="23" t="s">
        <v>15</v>
      </c>
      <c r="W28" s="22" t="s">
        <v>77</v>
      </c>
      <c r="X28" s="22" t="s">
        <v>106</v>
      </c>
      <c r="Y28" s="22" t="s">
        <v>106</v>
      </c>
      <c r="Z28" s="22" t="s">
        <v>106</v>
      </c>
      <c r="AA28" s="21" t="s">
        <v>481</v>
      </c>
      <c r="AB28" s="25" t="s">
        <v>106</v>
      </c>
    </row>
    <row r="29" spans="1:28" ht="36">
      <c r="A29" s="17" t="s">
        <v>66</v>
      </c>
      <c r="B29" s="17" t="s">
        <v>153</v>
      </c>
      <c r="C29" s="23" t="s">
        <v>170</v>
      </c>
      <c r="D29" s="18" t="s">
        <v>263</v>
      </c>
      <c r="E29" s="19" t="s">
        <v>77</v>
      </c>
      <c r="F29" s="20" t="s">
        <v>7</v>
      </c>
      <c r="G29" s="20" t="s">
        <v>89</v>
      </c>
      <c r="H29" s="26" t="s">
        <v>2</v>
      </c>
      <c r="I29" s="26" t="s">
        <v>479</v>
      </c>
      <c r="J29" s="23" t="s">
        <v>480</v>
      </c>
      <c r="K29" s="23" t="s">
        <v>152</v>
      </c>
      <c r="L29" s="23" t="s">
        <v>486</v>
      </c>
      <c r="M29" s="24">
        <v>2</v>
      </c>
      <c r="N29" s="24">
        <v>3</v>
      </c>
      <c r="O29" s="29">
        <f t="shared" si="0"/>
        <v>6</v>
      </c>
      <c r="P29" s="30" t="str">
        <f t="shared" si="1"/>
        <v>MEDIO</v>
      </c>
      <c r="Q29" s="24">
        <v>25</v>
      </c>
      <c r="R29" s="31">
        <f t="shared" si="2"/>
        <v>150</v>
      </c>
      <c r="S29" s="31" t="str">
        <f t="shared" si="3"/>
        <v>II</v>
      </c>
      <c r="T29" s="32" t="str">
        <f t="shared" si="4"/>
        <v>NO ACEPTABLE O ACEPTABLE CON CONTROL ESPECÍFICO</v>
      </c>
      <c r="U29" s="23">
        <v>34</v>
      </c>
      <c r="V29" s="26" t="s">
        <v>479</v>
      </c>
      <c r="W29" s="22" t="s">
        <v>77</v>
      </c>
      <c r="X29" s="22" t="s">
        <v>106</v>
      </c>
      <c r="Y29" s="22" t="s">
        <v>106</v>
      </c>
      <c r="Z29" s="22" t="s">
        <v>106</v>
      </c>
      <c r="AA29" s="20" t="s">
        <v>481</v>
      </c>
      <c r="AB29" s="25" t="s">
        <v>106</v>
      </c>
    </row>
    <row r="30" spans="1:28" ht="29.4" customHeight="1">
      <c r="A30" s="17" t="s">
        <v>66</v>
      </c>
      <c r="B30" s="17" t="s">
        <v>153</v>
      </c>
      <c r="C30" s="23" t="s">
        <v>170</v>
      </c>
      <c r="D30" s="18" t="s">
        <v>263</v>
      </c>
      <c r="E30" s="19" t="s">
        <v>77</v>
      </c>
      <c r="F30" s="20" t="s">
        <v>482</v>
      </c>
      <c r="G30" s="20" t="s">
        <v>161</v>
      </c>
      <c r="H30" s="26" t="s">
        <v>258</v>
      </c>
      <c r="I30" s="26" t="s">
        <v>162</v>
      </c>
      <c r="J30" s="23" t="s">
        <v>480</v>
      </c>
      <c r="K30" s="23" t="s">
        <v>152</v>
      </c>
      <c r="L30" s="23" t="s">
        <v>486</v>
      </c>
      <c r="M30" s="24">
        <v>2</v>
      </c>
      <c r="N30" s="24">
        <v>2</v>
      </c>
      <c r="O30" s="29">
        <f t="shared" si="0"/>
        <v>4</v>
      </c>
      <c r="P30" s="30" t="str">
        <f t="shared" si="1"/>
        <v>BAJO</v>
      </c>
      <c r="Q30" s="24">
        <v>25</v>
      </c>
      <c r="R30" s="31">
        <f t="shared" si="2"/>
        <v>100</v>
      </c>
      <c r="S30" s="31" t="str">
        <f t="shared" si="3"/>
        <v>III</v>
      </c>
      <c r="T30" s="32" t="str">
        <f t="shared" si="4"/>
        <v>MEJORABLE</v>
      </c>
      <c r="U30" s="23">
        <v>34</v>
      </c>
      <c r="V30" s="26" t="s">
        <v>162</v>
      </c>
      <c r="W30" s="22" t="s">
        <v>77</v>
      </c>
      <c r="X30" s="22" t="s">
        <v>106</v>
      </c>
      <c r="Y30" s="22" t="s">
        <v>106</v>
      </c>
      <c r="Z30" s="22" t="s">
        <v>106</v>
      </c>
      <c r="AA30" s="20" t="s">
        <v>481</v>
      </c>
      <c r="AB30" s="25" t="s">
        <v>106</v>
      </c>
    </row>
    <row r="31" spans="1:28" s="1" customFormat="1" ht="34.200000000000003">
      <c r="A31" s="17" t="s">
        <v>66</v>
      </c>
      <c r="B31" s="17" t="s">
        <v>153</v>
      </c>
      <c r="C31" s="23" t="s">
        <v>156</v>
      </c>
      <c r="D31" s="18" t="s">
        <v>167</v>
      </c>
      <c r="E31" s="19" t="s">
        <v>77</v>
      </c>
      <c r="F31" s="20" t="s">
        <v>439</v>
      </c>
      <c r="G31" s="20" t="s">
        <v>165</v>
      </c>
      <c r="H31" s="20" t="s">
        <v>168</v>
      </c>
      <c r="I31" s="26" t="s">
        <v>169</v>
      </c>
      <c r="J31" s="23" t="s">
        <v>152</v>
      </c>
      <c r="K31" s="23" t="s">
        <v>152</v>
      </c>
      <c r="L31" s="23" t="s">
        <v>219</v>
      </c>
      <c r="M31" s="24">
        <v>2</v>
      </c>
      <c r="N31" s="24">
        <v>2</v>
      </c>
      <c r="O31" s="29">
        <f t="shared" si="0"/>
        <v>4</v>
      </c>
      <c r="P31" s="30" t="str">
        <f t="shared" si="1"/>
        <v>BAJO</v>
      </c>
      <c r="Q31" s="24">
        <v>25</v>
      </c>
      <c r="R31" s="31">
        <f t="shared" si="2"/>
        <v>100</v>
      </c>
      <c r="S31" s="31" t="str">
        <f t="shared" si="3"/>
        <v>III</v>
      </c>
      <c r="T31" s="32" t="str">
        <f t="shared" si="4"/>
        <v>MEJORABLE</v>
      </c>
      <c r="U31" s="23">
        <v>34</v>
      </c>
      <c r="V31" s="26" t="s">
        <v>169</v>
      </c>
      <c r="W31" s="22" t="s">
        <v>77</v>
      </c>
      <c r="X31" s="22" t="s">
        <v>106</v>
      </c>
      <c r="Y31" s="22" t="s">
        <v>106</v>
      </c>
      <c r="Z31" s="22" t="s">
        <v>106</v>
      </c>
      <c r="AA31" s="20" t="s">
        <v>268</v>
      </c>
      <c r="AB31" s="23" t="s">
        <v>300</v>
      </c>
    </row>
    <row r="32" spans="1:28" s="1" customFormat="1" ht="36">
      <c r="A32" s="17" t="s">
        <v>66</v>
      </c>
      <c r="B32" s="17" t="s">
        <v>153</v>
      </c>
      <c r="C32" s="23" t="s">
        <v>156</v>
      </c>
      <c r="D32" s="18" t="s">
        <v>167</v>
      </c>
      <c r="E32" s="19" t="s">
        <v>77</v>
      </c>
      <c r="F32" s="23" t="s">
        <v>269</v>
      </c>
      <c r="G32" s="20" t="s">
        <v>86</v>
      </c>
      <c r="H32" s="23" t="s">
        <v>79</v>
      </c>
      <c r="I32" s="23" t="s">
        <v>157</v>
      </c>
      <c r="J32" s="23" t="s">
        <v>152</v>
      </c>
      <c r="K32" s="23" t="s">
        <v>152</v>
      </c>
      <c r="L32" s="23" t="s">
        <v>152</v>
      </c>
      <c r="M32" s="24">
        <v>6</v>
      </c>
      <c r="N32" s="24">
        <v>3</v>
      </c>
      <c r="O32" s="29">
        <f t="shared" si="0"/>
        <v>18</v>
      </c>
      <c r="P32" s="30" t="str">
        <f t="shared" si="1"/>
        <v>ALTO</v>
      </c>
      <c r="Q32" s="24">
        <v>25</v>
      </c>
      <c r="R32" s="31">
        <f t="shared" si="2"/>
        <v>450</v>
      </c>
      <c r="S32" s="31" t="str">
        <f t="shared" si="3"/>
        <v>II</v>
      </c>
      <c r="T32" s="32" t="str">
        <f t="shared" si="4"/>
        <v>NO ACEPTABLE O ACEPTABLE CON CONTROL ESPECÍFICO</v>
      </c>
      <c r="U32" s="23">
        <v>34</v>
      </c>
      <c r="V32" s="23" t="s">
        <v>157</v>
      </c>
      <c r="W32" s="22" t="s">
        <v>77</v>
      </c>
      <c r="X32" s="22" t="s">
        <v>106</v>
      </c>
      <c r="Y32" s="22" t="s">
        <v>106</v>
      </c>
      <c r="Z32" s="22" t="s">
        <v>106</v>
      </c>
      <c r="AA32" s="20" t="s">
        <v>270</v>
      </c>
      <c r="AB32" s="25" t="s">
        <v>106</v>
      </c>
    </row>
    <row r="33" spans="1:28" s="1" customFormat="1" ht="36">
      <c r="A33" s="17" t="s">
        <v>66</v>
      </c>
      <c r="B33" s="17" t="s">
        <v>153</v>
      </c>
      <c r="C33" s="23" t="s">
        <v>156</v>
      </c>
      <c r="D33" s="18" t="s">
        <v>167</v>
      </c>
      <c r="E33" s="19" t="s">
        <v>77</v>
      </c>
      <c r="F33" s="23" t="s">
        <v>271</v>
      </c>
      <c r="G33" s="20" t="s">
        <v>86</v>
      </c>
      <c r="H33" s="23" t="s">
        <v>272</v>
      </c>
      <c r="I33" s="23" t="s">
        <v>158</v>
      </c>
      <c r="J33" s="23" t="s">
        <v>152</v>
      </c>
      <c r="K33" s="23" t="s">
        <v>152</v>
      </c>
      <c r="L33" s="23" t="s">
        <v>152</v>
      </c>
      <c r="M33" s="24">
        <v>2</v>
      </c>
      <c r="N33" s="24">
        <v>3</v>
      </c>
      <c r="O33" s="29">
        <f t="shared" si="0"/>
        <v>6</v>
      </c>
      <c r="P33" s="30" t="str">
        <f t="shared" si="1"/>
        <v>MEDIO</v>
      </c>
      <c r="Q33" s="24">
        <v>25</v>
      </c>
      <c r="R33" s="31">
        <f t="shared" si="2"/>
        <v>150</v>
      </c>
      <c r="S33" s="31" t="str">
        <f t="shared" si="3"/>
        <v>II</v>
      </c>
      <c r="T33" s="32" t="str">
        <f t="shared" si="4"/>
        <v>NO ACEPTABLE O ACEPTABLE CON CONTROL ESPECÍFICO</v>
      </c>
      <c r="U33" s="23">
        <v>34</v>
      </c>
      <c r="V33" s="23" t="s">
        <v>158</v>
      </c>
      <c r="W33" s="22" t="s">
        <v>77</v>
      </c>
      <c r="X33" s="22" t="s">
        <v>106</v>
      </c>
      <c r="Y33" s="22" t="s">
        <v>106</v>
      </c>
      <c r="Z33" s="22" t="s">
        <v>106</v>
      </c>
      <c r="AA33" s="20" t="s">
        <v>267</v>
      </c>
      <c r="AB33" s="25" t="s">
        <v>106</v>
      </c>
    </row>
    <row r="34" spans="1:28" s="1" customFormat="1" ht="30.6">
      <c r="A34" s="17" t="s">
        <v>66</v>
      </c>
      <c r="B34" s="17" t="s">
        <v>153</v>
      </c>
      <c r="C34" s="23" t="s">
        <v>156</v>
      </c>
      <c r="D34" s="18" t="s">
        <v>167</v>
      </c>
      <c r="E34" s="19" t="s">
        <v>77</v>
      </c>
      <c r="F34" s="20" t="s">
        <v>4</v>
      </c>
      <c r="G34" s="20" t="s">
        <v>89</v>
      </c>
      <c r="H34" s="23" t="s">
        <v>16</v>
      </c>
      <c r="I34" s="23" t="s">
        <v>6</v>
      </c>
      <c r="J34" s="23" t="s">
        <v>480</v>
      </c>
      <c r="K34" s="23" t="s">
        <v>152</v>
      </c>
      <c r="L34" s="23" t="s">
        <v>486</v>
      </c>
      <c r="M34" s="24">
        <v>2</v>
      </c>
      <c r="N34" s="24">
        <v>1</v>
      </c>
      <c r="O34" s="29">
        <f t="shared" si="0"/>
        <v>2</v>
      </c>
      <c r="P34" s="30" t="str">
        <f t="shared" si="1"/>
        <v>BAJO</v>
      </c>
      <c r="Q34" s="24">
        <v>25</v>
      </c>
      <c r="R34" s="31">
        <f t="shared" si="2"/>
        <v>50</v>
      </c>
      <c r="S34" s="31" t="str">
        <f t="shared" si="3"/>
        <v>III</v>
      </c>
      <c r="T34" s="32" t="str">
        <f t="shared" si="4"/>
        <v>MEJORABLE</v>
      </c>
      <c r="U34" s="23">
        <v>34</v>
      </c>
      <c r="V34" s="23" t="s">
        <v>6</v>
      </c>
      <c r="W34" s="22" t="s">
        <v>77</v>
      </c>
      <c r="X34" s="22" t="s">
        <v>106</v>
      </c>
      <c r="Y34" s="22" t="s">
        <v>106</v>
      </c>
      <c r="Z34" s="22" t="s">
        <v>106</v>
      </c>
      <c r="AA34" s="20" t="s">
        <v>440</v>
      </c>
      <c r="AB34" s="25" t="s">
        <v>106</v>
      </c>
    </row>
    <row r="35" spans="1:28" s="1" customFormat="1" ht="30.6">
      <c r="A35" s="17" t="s">
        <v>66</v>
      </c>
      <c r="B35" s="17" t="s">
        <v>153</v>
      </c>
      <c r="C35" s="23" t="s">
        <v>156</v>
      </c>
      <c r="D35" s="18" t="s">
        <v>273</v>
      </c>
      <c r="E35" s="19" t="s">
        <v>77</v>
      </c>
      <c r="F35" s="20" t="s">
        <v>164</v>
      </c>
      <c r="G35" s="20" t="s">
        <v>165</v>
      </c>
      <c r="H35" s="20" t="s">
        <v>166</v>
      </c>
      <c r="I35" s="26" t="s">
        <v>159</v>
      </c>
      <c r="J35" s="23" t="s">
        <v>106</v>
      </c>
      <c r="K35" s="23" t="s">
        <v>152</v>
      </c>
      <c r="L35" s="23" t="s">
        <v>152</v>
      </c>
      <c r="M35" s="24">
        <v>2</v>
      </c>
      <c r="N35" s="24">
        <v>2</v>
      </c>
      <c r="O35" s="29">
        <f t="shared" si="0"/>
        <v>4</v>
      </c>
      <c r="P35" s="30" t="str">
        <f t="shared" si="1"/>
        <v>BAJO</v>
      </c>
      <c r="Q35" s="24">
        <v>25</v>
      </c>
      <c r="R35" s="31">
        <f t="shared" si="2"/>
        <v>100</v>
      </c>
      <c r="S35" s="31" t="str">
        <f t="shared" si="3"/>
        <v>III</v>
      </c>
      <c r="T35" s="32" t="str">
        <f t="shared" si="4"/>
        <v>MEJORABLE</v>
      </c>
      <c r="U35" s="23">
        <v>34</v>
      </c>
      <c r="V35" s="26" t="s">
        <v>159</v>
      </c>
      <c r="W35" s="22" t="s">
        <v>77</v>
      </c>
      <c r="X35" s="22" t="s">
        <v>106</v>
      </c>
      <c r="Y35" s="22" t="s">
        <v>106</v>
      </c>
      <c r="Z35" s="22" t="s">
        <v>106</v>
      </c>
      <c r="AA35" s="20" t="s">
        <v>268</v>
      </c>
      <c r="AB35" s="23" t="s">
        <v>220</v>
      </c>
    </row>
    <row r="36" spans="1:28" s="1" customFormat="1" ht="36">
      <c r="A36" s="17" t="s">
        <v>66</v>
      </c>
      <c r="B36" s="17" t="s">
        <v>153</v>
      </c>
      <c r="C36" s="23" t="s">
        <v>156</v>
      </c>
      <c r="D36" s="18" t="s">
        <v>273</v>
      </c>
      <c r="E36" s="19" t="s">
        <v>77</v>
      </c>
      <c r="F36" s="20" t="s">
        <v>1</v>
      </c>
      <c r="G36" s="20" t="s">
        <v>85</v>
      </c>
      <c r="H36" s="23" t="s">
        <v>8</v>
      </c>
      <c r="I36" s="23" t="s">
        <v>9</v>
      </c>
      <c r="J36" s="23" t="s">
        <v>152</v>
      </c>
      <c r="K36" s="23" t="s">
        <v>152</v>
      </c>
      <c r="L36" s="23" t="s">
        <v>152</v>
      </c>
      <c r="M36" s="24">
        <v>2</v>
      </c>
      <c r="N36" s="24">
        <v>3</v>
      </c>
      <c r="O36" s="29">
        <f t="shared" si="0"/>
        <v>6</v>
      </c>
      <c r="P36" s="30" t="str">
        <f t="shared" si="1"/>
        <v>MEDIO</v>
      </c>
      <c r="Q36" s="24">
        <v>25</v>
      </c>
      <c r="R36" s="31">
        <f t="shared" si="2"/>
        <v>150</v>
      </c>
      <c r="S36" s="31" t="str">
        <f t="shared" si="3"/>
        <v>II</v>
      </c>
      <c r="T36" s="32" t="str">
        <f t="shared" si="4"/>
        <v>NO ACEPTABLE O ACEPTABLE CON CONTROL ESPECÍFICO</v>
      </c>
      <c r="U36" s="23">
        <v>34</v>
      </c>
      <c r="V36" s="23" t="s">
        <v>9</v>
      </c>
      <c r="W36" s="22" t="s">
        <v>77</v>
      </c>
      <c r="X36" s="22" t="s">
        <v>106</v>
      </c>
      <c r="Y36" s="22" t="s">
        <v>106</v>
      </c>
      <c r="Z36" s="22" t="s">
        <v>106</v>
      </c>
      <c r="AA36" s="20" t="s">
        <v>249</v>
      </c>
      <c r="AB36" s="22" t="s">
        <v>106</v>
      </c>
    </row>
    <row r="37" spans="1:28" ht="36">
      <c r="A37" s="17" t="s">
        <v>66</v>
      </c>
      <c r="B37" s="17" t="s">
        <v>153</v>
      </c>
      <c r="C37" s="23" t="s">
        <v>156</v>
      </c>
      <c r="D37" s="18" t="s">
        <v>273</v>
      </c>
      <c r="E37" s="19" t="s">
        <v>77</v>
      </c>
      <c r="F37" s="23" t="s">
        <v>193</v>
      </c>
      <c r="G37" s="21" t="s">
        <v>86</v>
      </c>
      <c r="H37" s="20" t="s">
        <v>20</v>
      </c>
      <c r="I37" s="26" t="s">
        <v>21</v>
      </c>
      <c r="J37" s="23" t="s">
        <v>152</v>
      </c>
      <c r="K37" s="23" t="s">
        <v>152</v>
      </c>
      <c r="L37" s="23" t="s">
        <v>152</v>
      </c>
      <c r="M37" s="24">
        <v>6</v>
      </c>
      <c r="N37" s="24">
        <v>2</v>
      </c>
      <c r="O37" s="29">
        <f t="shared" si="0"/>
        <v>12</v>
      </c>
      <c r="P37" s="30" t="str">
        <f t="shared" si="1"/>
        <v>ALTO</v>
      </c>
      <c r="Q37" s="24">
        <v>25</v>
      </c>
      <c r="R37" s="31">
        <f t="shared" si="2"/>
        <v>300</v>
      </c>
      <c r="S37" s="31" t="str">
        <f t="shared" si="3"/>
        <v>II</v>
      </c>
      <c r="T37" s="32" t="str">
        <f t="shared" si="4"/>
        <v>NO ACEPTABLE O ACEPTABLE CON CONTROL ESPECÍFICO</v>
      </c>
      <c r="U37" s="23">
        <v>34</v>
      </c>
      <c r="V37" s="26" t="s">
        <v>21</v>
      </c>
      <c r="W37" s="22" t="s">
        <v>77</v>
      </c>
      <c r="X37" s="22" t="s">
        <v>106</v>
      </c>
      <c r="Y37" s="22" t="s">
        <v>106</v>
      </c>
      <c r="Z37" s="22" t="s">
        <v>106</v>
      </c>
      <c r="AA37" s="20" t="s">
        <v>266</v>
      </c>
      <c r="AB37" s="25" t="s">
        <v>106</v>
      </c>
    </row>
    <row r="38" spans="1:28" s="1" customFormat="1" ht="45.6">
      <c r="A38" s="17" t="s">
        <v>66</v>
      </c>
      <c r="B38" s="17" t="s">
        <v>153</v>
      </c>
      <c r="C38" s="23" t="s">
        <v>156</v>
      </c>
      <c r="D38" s="18" t="s">
        <v>273</v>
      </c>
      <c r="E38" s="19" t="s">
        <v>77</v>
      </c>
      <c r="F38" s="23" t="s">
        <v>17</v>
      </c>
      <c r="G38" s="20" t="s">
        <v>86</v>
      </c>
      <c r="H38" s="23" t="s">
        <v>3</v>
      </c>
      <c r="I38" s="23" t="s">
        <v>12</v>
      </c>
      <c r="J38" s="23" t="s">
        <v>152</v>
      </c>
      <c r="K38" s="23" t="s">
        <v>155</v>
      </c>
      <c r="L38" s="23" t="s">
        <v>274</v>
      </c>
      <c r="M38" s="24">
        <v>6</v>
      </c>
      <c r="N38" s="24">
        <v>3</v>
      </c>
      <c r="O38" s="29">
        <f t="shared" si="0"/>
        <v>18</v>
      </c>
      <c r="P38" s="30" t="str">
        <f t="shared" si="1"/>
        <v>ALTO</v>
      </c>
      <c r="Q38" s="24">
        <v>25</v>
      </c>
      <c r="R38" s="31">
        <f t="shared" si="2"/>
        <v>450</v>
      </c>
      <c r="S38" s="31" t="str">
        <f t="shared" si="3"/>
        <v>II</v>
      </c>
      <c r="T38" s="32" t="str">
        <f t="shared" si="4"/>
        <v>NO ACEPTABLE O ACEPTABLE CON CONTROL ESPECÍFICO</v>
      </c>
      <c r="U38" s="23">
        <v>34</v>
      </c>
      <c r="V38" s="23" t="s">
        <v>12</v>
      </c>
      <c r="W38" s="22" t="s">
        <v>77</v>
      </c>
      <c r="X38" s="22" t="s">
        <v>106</v>
      </c>
      <c r="Y38" s="22" t="s">
        <v>106</v>
      </c>
      <c r="Z38" s="22" t="s">
        <v>106</v>
      </c>
      <c r="AA38" s="20" t="s">
        <v>275</v>
      </c>
      <c r="AB38" s="25" t="s">
        <v>106</v>
      </c>
    </row>
    <row r="39" spans="1:28" s="1" customFormat="1" ht="40.799999999999997">
      <c r="A39" s="17" t="s">
        <v>66</v>
      </c>
      <c r="B39" s="17" t="s">
        <v>153</v>
      </c>
      <c r="C39" s="23" t="s">
        <v>156</v>
      </c>
      <c r="D39" s="18" t="s">
        <v>273</v>
      </c>
      <c r="E39" s="19" t="s">
        <v>77</v>
      </c>
      <c r="F39" s="23" t="s">
        <v>192</v>
      </c>
      <c r="G39" s="20" t="s">
        <v>86</v>
      </c>
      <c r="H39" s="23" t="s">
        <v>79</v>
      </c>
      <c r="I39" s="23" t="s">
        <v>80</v>
      </c>
      <c r="J39" s="23" t="s">
        <v>152</v>
      </c>
      <c r="K39" s="23" t="s">
        <v>152</v>
      </c>
      <c r="L39" s="23" t="s">
        <v>152</v>
      </c>
      <c r="M39" s="24">
        <v>2</v>
      </c>
      <c r="N39" s="24">
        <v>3</v>
      </c>
      <c r="O39" s="29">
        <f t="shared" si="0"/>
        <v>6</v>
      </c>
      <c r="P39" s="30" t="str">
        <f t="shared" si="1"/>
        <v>MEDIO</v>
      </c>
      <c r="Q39" s="24">
        <v>25</v>
      </c>
      <c r="R39" s="31">
        <f t="shared" si="2"/>
        <v>150</v>
      </c>
      <c r="S39" s="31" t="str">
        <f t="shared" si="3"/>
        <v>II</v>
      </c>
      <c r="T39" s="32" t="str">
        <f t="shared" si="4"/>
        <v>NO ACEPTABLE O ACEPTABLE CON CONTROL ESPECÍFICO</v>
      </c>
      <c r="U39" s="23">
        <v>34</v>
      </c>
      <c r="V39" s="23" t="s">
        <v>80</v>
      </c>
      <c r="W39" s="22" t="s">
        <v>77</v>
      </c>
      <c r="X39" s="22" t="s">
        <v>106</v>
      </c>
      <c r="Y39" s="22" t="s">
        <v>106</v>
      </c>
      <c r="Z39" s="22" t="s">
        <v>106</v>
      </c>
      <c r="AA39" s="20" t="s">
        <v>267</v>
      </c>
      <c r="AB39" s="25" t="s">
        <v>106</v>
      </c>
    </row>
    <row r="40" spans="1:28" s="1" customFormat="1" ht="36">
      <c r="A40" s="17" t="s">
        <v>66</v>
      </c>
      <c r="B40" s="17" t="s">
        <v>153</v>
      </c>
      <c r="C40" s="23" t="s">
        <v>156</v>
      </c>
      <c r="D40" s="18" t="s">
        <v>273</v>
      </c>
      <c r="E40" s="19" t="s">
        <v>77</v>
      </c>
      <c r="F40" s="23" t="s">
        <v>82</v>
      </c>
      <c r="G40" s="20" t="s">
        <v>86</v>
      </c>
      <c r="H40" s="20" t="s">
        <v>79</v>
      </c>
      <c r="I40" s="23" t="s">
        <v>252</v>
      </c>
      <c r="J40" s="23" t="s">
        <v>152</v>
      </c>
      <c r="K40" s="23" t="s">
        <v>152</v>
      </c>
      <c r="L40" s="23" t="s">
        <v>152</v>
      </c>
      <c r="M40" s="24">
        <v>2</v>
      </c>
      <c r="N40" s="24">
        <v>3</v>
      </c>
      <c r="O40" s="29">
        <f t="shared" si="0"/>
        <v>6</v>
      </c>
      <c r="P40" s="30" t="str">
        <f t="shared" si="1"/>
        <v>MEDIO</v>
      </c>
      <c r="Q40" s="24">
        <v>25</v>
      </c>
      <c r="R40" s="31">
        <f t="shared" si="2"/>
        <v>150</v>
      </c>
      <c r="S40" s="31" t="str">
        <f t="shared" si="3"/>
        <v>II</v>
      </c>
      <c r="T40" s="32" t="str">
        <f t="shared" si="4"/>
        <v>NO ACEPTABLE O ACEPTABLE CON CONTROL ESPECÍFICO</v>
      </c>
      <c r="U40" s="23">
        <v>34</v>
      </c>
      <c r="V40" s="23" t="s">
        <v>252</v>
      </c>
      <c r="W40" s="22" t="s">
        <v>77</v>
      </c>
      <c r="X40" s="22" t="s">
        <v>106</v>
      </c>
      <c r="Y40" s="22" t="s">
        <v>106</v>
      </c>
      <c r="Z40" s="22" t="s">
        <v>106</v>
      </c>
      <c r="AA40" s="20" t="s">
        <v>267</v>
      </c>
      <c r="AB40" s="25" t="s">
        <v>106</v>
      </c>
    </row>
    <row r="41" spans="1:28" s="1" customFormat="1" ht="36">
      <c r="A41" s="17" t="s">
        <v>66</v>
      </c>
      <c r="B41" s="17" t="s">
        <v>153</v>
      </c>
      <c r="C41" s="23" t="s">
        <v>156</v>
      </c>
      <c r="D41" s="18" t="s">
        <v>273</v>
      </c>
      <c r="E41" s="19" t="s">
        <v>77</v>
      </c>
      <c r="F41" s="20" t="s">
        <v>29</v>
      </c>
      <c r="G41" s="20" t="s">
        <v>87</v>
      </c>
      <c r="H41" s="26" t="s">
        <v>18</v>
      </c>
      <c r="I41" s="26" t="s">
        <v>19</v>
      </c>
      <c r="J41" s="23" t="s">
        <v>106</v>
      </c>
      <c r="K41" s="23" t="s">
        <v>78</v>
      </c>
      <c r="L41" s="27" t="s">
        <v>254</v>
      </c>
      <c r="M41" s="24">
        <v>3</v>
      </c>
      <c r="N41" s="24">
        <v>1</v>
      </c>
      <c r="O41" s="29">
        <f t="shared" si="0"/>
        <v>3</v>
      </c>
      <c r="P41" s="30" t="str">
        <f t="shared" si="1"/>
        <v>BAJO</v>
      </c>
      <c r="Q41" s="24">
        <v>60</v>
      </c>
      <c r="R41" s="31">
        <f t="shared" si="2"/>
        <v>180</v>
      </c>
      <c r="S41" s="31" t="str">
        <f t="shared" si="3"/>
        <v>II</v>
      </c>
      <c r="T41" s="32" t="str">
        <f t="shared" si="4"/>
        <v>NO ACEPTABLE O ACEPTABLE CON CONTROL ESPECÍFICO</v>
      </c>
      <c r="U41" s="23">
        <v>34</v>
      </c>
      <c r="V41" s="26" t="s">
        <v>19</v>
      </c>
      <c r="W41" s="22" t="s">
        <v>77</v>
      </c>
      <c r="X41" s="22" t="s">
        <v>106</v>
      </c>
      <c r="Y41" s="22" t="s">
        <v>106</v>
      </c>
      <c r="Z41" s="22" t="s">
        <v>106</v>
      </c>
      <c r="AA41" s="20" t="s">
        <v>255</v>
      </c>
      <c r="AB41" s="25" t="s">
        <v>106</v>
      </c>
    </row>
    <row r="42" spans="1:28" ht="34.200000000000003">
      <c r="A42" s="17" t="s">
        <v>66</v>
      </c>
      <c r="B42" s="17" t="s">
        <v>153</v>
      </c>
      <c r="C42" s="23" t="s">
        <v>156</v>
      </c>
      <c r="D42" s="18" t="s">
        <v>273</v>
      </c>
      <c r="E42" s="19" t="s">
        <v>77</v>
      </c>
      <c r="F42" s="20" t="s">
        <v>163</v>
      </c>
      <c r="G42" s="20" t="s">
        <v>89</v>
      </c>
      <c r="H42" s="20" t="s">
        <v>276</v>
      </c>
      <c r="I42" s="20" t="s">
        <v>278</v>
      </c>
      <c r="J42" s="23" t="s">
        <v>480</v>
      </c>
      <c r="K42" s="23" t="s">
        <v>152</v>
      </c>
      <c r="L42" s="23" t="s">
        <v>486</v>
      </c>
      <c r="M42" s="24">
        <v>2</v>
      </c>
      <c r="N42" s="24">
        <v>1</v>
      </c>
      <c r="O42" s="29">
        <f t="shared" si="0"/>
        <v>2</v>
      </c>
      <c r="P42" s="30" t="str">
        <f t="shared" si="1"/>
        <v>BAJO</v>
      </c>
      <c r="Q42" s="24">
        <v>25</v>
      </c>
      <c r="R42" s="31">
        <f t="shared" si="2"/>
        <v>50</v>
      </c>
      <c r="S42" s="31" t="str">
        <f t="shared" si="3"/>
        <v>III</v>
      </c>
      <c r="T42" s="32" t="str">
        <f t="shared" si="4"/>
        <v>MEJORABLE</v>
      </c>
      <c r="U42" s="23">
        <v>34</v>
      </c>
      <c r="V42" s="20" t="s">
        <v>277</v>
      </c>
      <c r="W42" s="22" t="s">
        <v>77</v>
      </c>
      <c r="X42" s="22" t="s">
        <v>106</v>
      </c>
      <c r="Y42" s="22" t="s">
        <v>106</v>
      </c>
      <c r="Z42" s="22" t="s">
        <v>106</v>
      </c>
      <c r="AA42" s="20" t="s">
        <v>389</v>
      </c>
      <c r="AB42" s="25" t="s">
        <v>106</v>
      </c>
    </row>
    <row r="43" spans="1:28" ht="34.200000000000003">
      <c r="A43" s="17" t="s">
        <v>66</v>
      </c>
      <c r="B43" s="17" t="s">
        <v>153</v>
      </c>
      <c r="C43" s="23" t="s">
        <v>156</v>
      </c>
      <c r="D43" s="18" t="s">
        <v>273</v>
      </c>
      <c r="E43" s="19" t="s">
        <v>77</v>
      </c>
      <c r="F43" s="20" t="s">
        <v>13</v>
      </c>
      <c r="G43" s="20" t="s">
        <v>89</v>
      </c>
      <c r="H43" s="26" t="s">
        <v>0</v>
      </c>
      <c r="I43" s="26" t="s">
        <v>5</v>
      </c>
      <c r="J43" s="23" t="s">
        <v>480</v>
      </c>
      <c r="K43" s="23" t="s">
        <v>152</v>
      </c>
      <c r="L43" s="23" t="s">
        <v>486</v>
      </c>
      <c r="M43" s="24">
        <v>2</v>
      </c>
      <c r="N43" s="24">
        <v>2</v>
      </c>
      <c r="O43" s="29">
        <f t="shared" si="0"/>
        <v>4</v>
      </c>
      <c r="P43" s="30" t="str">
        <f t="shared" si="1"/>
        <v>BAJO</v>
      </c>
      <c r="Q43" s="24">
        <v>25</v>
      </c>
      <c r="R43" s="31">
        <f t="shared" si="2"/>
        <v>100</v>
      </c>
      <c r="S43" s="31" t="str">
        <f t="shared" si="3"/>
        <v>III</v>
      </c>
      <c r="T43" s="32" t="str">
        <f t="shared" si="4"/>
        <v>MEJORABLE</v>
      </c>
      <c r="U43" s="23">
        <v>34</v>
      </c>
      <c r="V43" s="26" t="s">
        <v>5</v>
      </c>
      <c r="W43" s="22" t="s">
        <v>77</v>
      </c>
      <c r="X43" s="22" t="s">
        <v>106</v>
      </c>
      <c r="Y43" s="22" t="s">
        <v>106</v>
      </c>
      <c r="Z43" s="22" t="s">
        <v>106</v>
      </c>
      <c r="AA43" s="20" t="s">
        <v>279</v>
      </c>
      <c r="AB43" s="25" t="s">
        <v>106</v>
      </c>
    </row>
    <row r="44" spans="1:28" ht="45.6">
      <c r="A44" s="17" t="s">
        <v>66</v>
      </c>
      <c r="B44" s="17" t="s">
        <v>153</v>
      </c>
      <c r="C44" s="23" t="s">
        <v>156</v>
      </c>
      <c r="D44" s="18" t="s">
        <v>273</v>
      </c>
      <c r="E44" s="19" t="s">
        <v>77</v>
      </c>
      <c r="F44" s="20" t="s">
        <v>160</v>
      </c>
      <c r="G44" s="20" t="s">
        <v>161</v>
      </c>
      <c r="H44" s="26" t="s">
        <v>258</v>
      </c>
      <c r="I44" s="26" t="s">
        <v>162</v>
      </c>
      <c r="J44" s="23" t="s">
        <v>480</v>
      </c>
      <c r="K44" s="23" t="s">
        <v>152</v>
      </c>
      <c r="L44" s="23" t="s">
        <v>486</v>
      </c>
      <c r="M44" s="24">
        <v>2</v>
      </c>
      <c r="N44" s="24">
        <v>2</v>
      </c>
      <c r="O44" s="29">
        <f t="shared" si="0"/>
        <v>4</v>
      </c>
      <c r="P44" s="30" t="str">
        <f t="shared" si="1"/>
        <v>BAJO</v>
      </c>
      <c r="Q44" s="24">
        <v>25</v>
      </c>
      <c r="R44" s="31">
        <f t="shared" si="2"/>
        <v>100</v>
      </c>
      <c r="S44" s="31" t="str">
        <f t="shared" si="3"/>
        <v>III</v>
      </c>
      <c r="T44" s="32" t="str">
        <f t="shared" si="4"/>
        <v>MEJORABLE</v>
      </c>
      <c r="U44" s="23">
        <v>34</v>
      </c>
      <c r="V44" s="26" t="s">
        <v>162</v>
      </c>
      <c r="W44" s="22" t="s">
        <v>77</v>
      </c>
      <c r="X44" s="22" t="s">
        <v>106</v>
      </c>
      <c r="Y44" s="22" t="s">
        <v>106</v>
      </c>
      <c r="Z44" s="22" t="s">
        <v>106</v>
      </c>
      <c r="AA44" s="20" t="s">
        <v>488</v>
      </c>
      <c r="AB44" s="25" t="s">
        <v>106</v>
      </c>
    </row>
    <row r="45" spans="1:28" ht="36">
      <c r="A45" s="17" t="s">
        <v>66</v>
      </c>
      <c r="B45" s="17" t="s">
        <v>153</v>
      </c>
      <c r="C45" s="23" t="s">
        <v>156</v>
      </c>
      <c r="D45" s="18" t="s">
        <v>280</v>
      </c>
      <c r="E45" s="19" t="s">
        <v>77</v>
      </c>
      <c r="F45" s="20" t="s">
        <v>14</v>
      </c>
      <c r="G45" s="20" t="s">
        <v>85</v>
      </c>
      <c r="H45" s="23" t="s">
        <v>11</v>
      </c>
      <c r="I45" s="23" t="s">
        <v>27</v>
      </c>
      <c r="J45" s="23" t="s">
        <v>106</v>
      </c>
      <c r="K45" s="23" t="s">
        <v>152</v>
      </c>
      <c r="L45" s="23" t="s">
        <v>232</v>
      </c>
      <c r="M45" s="24">
        <v>2</v>
      </c>
      <c r="N45" s="24">
        <v>3</v>
      </c>
      <c r="O45" s="29">
        <f t="shared" si="0"/>
        <v>6</v>
      </c>
      <c r="P45" s="30" t="str">
        <f t="shared" si="1"/>
        <v>MEDIO</v>
      </c>
      <c r="Q45" s="24">
        <v>25</v>
      </c>
      <c r="R45" s="31">
        <f t="shared" si="2"/>
        <v>150</v>
      </c>
      <c r="S45" s="31" t="str">
        <f t="shared" si="3"/>
        <v>II</v>
      </c>
      <c r="T45" s="32" t="str">
        <f t="shared" si="4"/>
        <v>NO ACEPTABLE O ACEPTABLE CON CONTROL ESPECÍFICO</v>
      </c>
      <c r="U45" s="23">
        <v>34</v>
      </c>
      <c r="V45" s="23" t="s">
        <v>27</v>
      </c>
      <c r="W45" s="22" t="s">
        <v>77</v>
      </c>
      <c r="X45" s="22" t="s">
        <v>106</v>
      </c>
      <c r="Y45" s="22" t="s">
        <v>106</v>
      </c>
      <c r="Z45" s="22" t="s">
        <v>106</v>
      </c>
      <c r="AA45" s="20" t="s">
        <v>248</v>
      </c>
      <c r="AB45" s="22" t="s">
        <v>106</v>
      </c>
    </row>
    <row r="46" spans="1:28" ht="36">
      <c r="A46" s="17" t="s">
        <v>66</v>
      </c>
      <c r="B46" s="17" t="s">
        <v>153</v>
      </c>
      <c r="C46" s="23" t="s">
        <v>156</v>
      </c>
      <c r="D46" s="18" t="s">
        <v>280</v>
      </c>
      <c r="E46" s="19" t="s">
        <v>77</v>
      </c>
      <c r="F46" s="20" t="s">
        <v>1</v>
      </c>
      <c r="G46" s="20" t="s">
        <v>85</v>
      </c>
      <c r="H46" s="23" t="s">
        <v>154</v>
      </c>
      <c r="I46" s="23" t="s">
        <v>9</v>
      </c>
      <c r="J46" s="23" t="s">
        <v>106</v>
      </c>
      <c r="K46" s="23" t="s">
        <v>152</v>
      </c>
      <c r="L46" s="23" t="s">
        <v>232</v>
      </c>
      <c r="M46" s="24">
        <v>2</v>
      </c>
      <c r="N46" s="24">
        <v>3</v>
      </c>
      <c r="O46" s="29">
        <f t="shared" si="0"/>
        <v>6</v>
      </c>
      <c r="P46" s="30" t="str">
        <f t="shared" si="1"/>
        <v>MEDIO</v>
      </c>
      <c r="Q46" s="24">
        <v>25</v>
      </c>
      <c r="R46" s="31">
        <f t="shared" si="2"/>
        <v>150</v>
      </c>
      <c r="S46" s="31" t="str">
        <f t="shared" si="3"/>
        <v>II</v>
      </c>
      <c r="T46" s="32" t="str">
        <f t="shared" si="4"/>
        <v>NO ACEPTABLE O ACEPTABLE CON CONTROL ESPECÍFICO</v>
      </c>
      <c r="U46" s="23">
        <v>34</v>
      </c>
      <c r="V46" s="23" t="s">
        <v>9</v>
      </c>
      <c r="W46" s="22" t="s">
        <v>77</v>
      </c>
      <c r="X46" s="22" t="s">
        <v>106</v>
      </c>
      <c r="Y46" s="22" t="s">
        <v>106</v>
      </c>
      <c r="Z46" s="22" t="s">
        <v>106</v>
      </c>
      <c r="AA46" s="20" t="s">
        <v>249</v>
      </c>
      <c r="AB46" s="22" t="s">
        <v>106</v>
      </c>
    </row>
    <row r="47" spans="1:28" ht="36">
      <c r="A47" s="17" t="s">
        <v>66</v>
      </c>
      <c r="B47" s="17" t="s">
        <v>153</v>
      </c>
      <c r="C47" s="23" t="s">
        <v>156</v>
      </c>
      <c r="D47" s="18" t="s">
        <v>280</v>
      </c>
      <c r="E47" s="19" t="s">
        <v>77</v>
      </c>
      <c r="F47" s="23" t="s">
        <v>17</v>
      </c>
      <c r="G47" s="20" t="s">
        <v>86</v>
      </c>
      <c r="H47" s="23" t="s">
        <v>3</v>
      </c>
      <c r="I47" s="23" t="s">
        <v>12</v>
      </c>
      <c r="J47" s="23" t="s">
        <v>152</v>
      </c>
      <c r="K47" s="23" t="s">
        <v>155</v>
      </c>
      <c r="L47" s="23" t="s">
        <v>274</v>
      </c>
      <c r="M47" s="24">
        <v>6</v>
      </c>
      <c r="N47" s="24">
        <v>3</v>
      </c>
      <c r="O47" s="29">
        <f t="shared" si="0"/>
        <v>18</v>
      </c>
      <c r="P47" s="30" t="str">
        <f t="shared" si="1"/>
        <v>ALTO</v>
      </c>
      <c r="Q47" s="24">
        <v>25</v>
      </c>
      <c r="R47" s="31">
        <f t="shared" si="2"/>
        <v>450</v>
      </c>
      <c r="S47" s="31" t="str">
        <f t="shared" si="3"/>
        <v>II</v>
      </c>
      <c r="T47" s="32" t="str">
        <f t="shared" si="4"/>
        <v>NO ACEPTABLE O ACEPTABLE CON CONTROL ESPECÍFICO</v>
      </c>
      <c r="U47" s="23">
        <v>34</v>
      </c>
      <c r="V47" s="23" t="s">
        <v>12</v>
      </c>
      <c r="W47" s="22" t="s">
        <v>77</v>
      </c>
      <c r="X47" s="22" t="s">
        <v>106</v>
      </c>
      <c r="Y47" s="22" t="s">
        <v>106</v>
      </c>
      <c r="Z47" s="22" t="s">
        <v>106</v>
      </c>
      <c r="AA47" s="20" t="s">
        <v>281</v>
      </c>
      <c r="AB47" s="25" t="s">
        <v>106</v>
      </c>
    </row>
    <row r="48" spans="1:28" ht="36">
      <c r="A48" s="17" t="s">
        <v>66</v>
      </c>
      <c r="B48" s="17" t="s">
        <v>153</v>
      </c>
      <c r="C48" s="23" t="s">
        <v>156</v>
      </c>
      <c r="D48" s="18" t="s">
        <v>280</v>
      </c>
      <c r="E48" s="19" t="s">
        <v>77</v>
      </c>
      <c r="F48" s="23" t="s">
        <v>269</v>
      </c>
      <c r="G48" s="20" t="s">
        <v>86</v>
      </c>
      <c r="H48" s="23" t="s">
        <v>79</v>
      </c>
      <c r="I48" s="23" t="s">
        <v>157</v>
      </c>
      <c r="J48" s="23" t="s">
        <v>152</v>
      </c>
      <c r="K48" s="23" t="s">
        <v>152</v>
      </c>
      <c r="L48" s="23" t="s">
        <v>152</v>
      </c>
      <c r="M48" s="24">
        <v>2</v>
      </c>
      <c r="N48" s="24">
        <v>3</v>
      </c>
      <c r="O48" s="29">
        <f t="shared" si="0"/>
        <v>6</v>
      </c>
      <c r="P48" s="30" t="str">
        <f t="shared" si="1"/>
        <v>MEDIO</v>
      </c>
      <c r="Q48" s="24">
        <v>25</v>
      </c>
      <c r="R48" s="31">
        <f t="shared" si="2"/>
        <v>150</v>
      </c>
      <c r="S48" s="31" t="str">
        <f t="shared" si="3"/>
        <v>II</v>
      </c>
      <c r="T48" s="32" t="str">
        <f t="shared" si="4"/>
        <v>NO ACEPTABLE O ACEPTABLE CON CONTROL ESPECÍFICO</v>
      </c>
      <c r="U48" s="23">
        <v>34</v>
      </c>
      <c r="V48" s="23" t="s">
        <v>157</v>
      </c>
      <c r="W48" s="22" t="s">
        <v>77</v>
      </c>
      <c r="X48" s="22" t="s">
        <v>106</v>
      </c>
      <c r="Y48" s="22" t="s">
        <v>106</v>
      </c>
      <c r="Z48" s="22" t="s">
        <v>106</v>
      </c>
      <c r="AA48" s="20" t="s">
        <v>267</v>
      </c>
      <c r="AB48" s="25" t="s">
        <v>106</v>
      </c>
    </row>
    <row r="49" spans="1:28" ht="36">
      <c r="A49" s="17" t="s">
        <v>66</v>
      </c>
      <c r="B49" s="17" t="s">
        <v>153</v>
      </c>
      <c r="C49" s="23" t="s">
        <v>156</v>
      </c>
      <c r="D49" s="18" t="s">
        <v>280</v>
      </c>
      <c r="E49" s="19" t="s">
        <v>77</v>
      </c>
      <c r="F49" s="23" t="s">
        <v>282</v>
      </c>
      <c r="G49" s="20" t="s">
        <v>86</v>
      </c>
      <c r="H49" s="23" t="s">
        <v>272</v>
      </c>
      <c r="I49" s="23" t="s">
        <v>158</v>
      </c>
      <c r="J49" s="23" t="s">
        <v>152</v>
      </c>
      <c r="K49" s="23" t="s">
        <v>152</v>
      </c>
      <c r="L49" s="23" t="s">
        <v>152</v>
      </c>
      <c r="M49" s="24">
        <v>2</v>
      </c>
      <c r="N49" s="24">
        <v>3</v>
      </c>
      <c r="O49" s="29">
        <f t="shared" si="0"/>
        <v>6</v>
      </c>
      <c r="P49" s="30" t="str">
        <f t="shared" si="1"/>
        <v>MEDIO</v>
      </c>
      <c r="Q49" s="24">
        <v>25</v>
      </c>
      <c r="R49" s="31">
        <f t="shared" si="2"/>
        <v>150</v>
      </c>
      <c r="S49" s="31" t="str">
        <f t="shared" si="3"/>
        <v>II</v>
      </c>
      <c r="T49" s="32" t="str">
        <f t="shared" si="4"/>
        <v>NO ACEPTABLE O ACEPTABLE CON CONTROL ESPECÍFICO</v>
      </c>
      <c r="U49" s="23">
        <v>34</v>
      </c>
      <c r="V49" s="23" t="s">
        <v>158</v>
      </c>
      <c r="W49" s="22" t="s">
        <v>77</v>
      </c>
      <c r="X49" s="22" t="s">
        <v>106</v>
      </c>
      <c r="Y49" s="22" t="s">
        <v>106</v>
      </c>
      <c r="Z49" s="22" t="s">
        <v>106</v>
      </c>
      <c r="AA49" s="20" t="s">
        <v>270</v>
      </c>
      <c r="AB49" s="25" t="s">
        <v>106</v>
      </c>
    </row>
    <row r="50" spans="1:28" ht="36">
      <c r="A50" s="17" t="s">
        <v>66</v>
      </c>
      <c r="B50" s="17" t="s">
        <v>153</v>
      </c>
      <c r="C50" s="23" t="s">
        <v>156</v>
      </c>
      <c r="D50" s="18" t="s">
        <v>280</v>
      </c>
      <c r="E50" s="19" t="s">
        <v>77</v>
      </c>
      <c r="F50" s="20" t="s">
        <v>29</v>
      </c>
      <c r="G50" s="20" t="s">
        <v>87</v>
      </c>
      <c r="H50" s="26" t="s">
        <v>18</v>
      </c>
      <c r="I50" s="26" t="s">
        <v>19</v>
      </c>
      <c r="J50" s="23" t="s">
        <v>106</v>
      </c>
      <c r="K50" s="23" t="s">
        <v>78</v>
      </c>
      <c r="L50" s="27" t="s">
        <v>254</v>
      </c>
      <c r="M50" s="24">
        <v>3</v>
      </c>
      <c r="N50" s="24">
        <v>1</v>
      </c>
      <c r="O50" s="29">
        <f t="shared" si="0"/>
        <v>3</v>
      </c>
      <c r="P50" s="30" t="str">
        <f t="shared" si="1"/>
        <v>BAJO</v>
      </c>
      <c r="Q50" s="24">
        <v>60</v>
      </c>
      <c r="R50" s="31">
        <f t="shared" si="2"/>
        <v>180</v>
      </c>
      <c r="S50" s="31" t="str">
        <f t="shared" si="3"/>
        <v>II</v>
      </c>
      <c r="T50" s="32" t="str">
        <f t="shared" si="4"/>
        <v>NO ACEPTABLE O ACEPTABLE CON CONTROL ESPECÍFICO</v>
      </c>
      <c r="U50" s="23">
        <v>34</v>
      </c>
      <c r="V50" s="26" t="s">
        <v>19</v>
      </c>
      <c r="W50" s="22" t="s">
        <v>77</v>
      </c>
      <c r="X50" s="22" t="s">
        <v>106</v>
      </c>
      <c r="Y50" s="22" t="s">
        <v>106</v>
      </c>
      <c r="Z50" s="22" t="s">
        <v>106</v>
      </c>
      <c r="AA50" s="20" t="s">
        <v>255</v>
      </c>
      <c r="AB50" s="25" t="s">
        <v>106</v>
      </c>
    </row>
    <row r="51" spans="1:28" ht="22.8">
      <c r="A51" s="17" t="s">
        <v>66</v>
      </c>
      <c r="B51" s="17" t="s">
        <v>153</v>
      </c>
      <c r="C51" s="23" t="s">
        <v>156</v>
      </c>
      <c r="D51" s="18" t="s">
        <v>280</v>
      </c>
      <c r="E51" s="19" t="s">
        <v>77</v>
      </c>
      <c r="F51" s="20" t="s">
        <v>83</v>
      </c>
      <c r="G51" s="20" t="s">
        <v>88</v>
      </c>
      <c r="H51" s="23" t="s">
        <v>10</v>
      </c>
      <c r="I51" s="28" t="s">
        <v>81</v>
      </c>
      <c r="J51" s="23" t="s">
        <v>152</v>
      </c>
      <c r="K51" s="23" t="s">
        <v>223</v>
      </c>
      <c r="L51" s="23" t="s">
        <v>152</v>
      </c>
      <c r="M51" s="24">
        <v>2</v>
      </c>
      <c r="N51" s="24">
        <v>3</v>
      </c>
      <c r="O51" s="29">
        <f t="shared" si="0"/>
        <v>6</v>
      </c>
      <c r="P51" s="30" t="str">
        <f t="shared" si="1"/>
        <v>MEDIO</v>
      </c>
      <c r="Q51" s="24">
        <v>10</v>
      </c>
      <c r="R51" s="31">
        <f t="shared" si="2"/>
        <v>60</v>
      </c>
      <c r="S51" s="31" t="str">
        <f t="shared" si="3"/>
        <v>III</v>
      </c>
      <c r="T51" s="32" t="str">
        <f t="shared" si="4"/>
        <v>MEJORABLE</v>
      </c>
      <c r="U51" s="23">
        <v>34</v>
      </c>
      <c r="V51" s="28" t="s">
        <v>81</v>
      </c>
      <c r="W51" s="22" t="s">
        <v>77</v>
      </c>
      <c r="X51" s="22" t="s">
        <v>106</v>
      </c>
      <c r="Y51" s="22" t="s">
        <v>106</v>
      </c>
      <c r="Z51" s="22" t="s">
        <v>106</v>
      </c>
      <c r="AA51" s="20" t="s">
        <v>283</v>
      </c>
      <c r="AB51" s="22" t="s">
        <v>106</v>
      </c>
    </row>
    <row r="52" spans="1:28" ht="45.6">
      <c r="A52" s="17" t="s">
        <v>66</v>
      </c>
      <c r="B52" s="17" t="s">
        <v>153</v>
      </c>
      <c r="C52" s="23" t="s">
        <v>156</v>
      </c>
      <c r="D52" s="18" t="s">
        <v>280</v>
      </c>
      <c r="E52" s="19" t="s">
        <v>77</v>
      </c>
      <c r="F52" s="20" t="s">
        <v>284</v>
      </c>
      <c r="G52" s="20" t="s">
        <v>89</v>
      </c>
      <c r="H52" s="23" t="s">
        <v>2</v>
      </c>
      <c r="I52" s="23" t="s">
        <v>15</v>
      </c>
      <c r="J52" s="23" t="s">
        <v>480</v>
      </c>
      <c r="K52" s="23" t="s">
        <v>152</v>
      </c>
      <c r="L52" s="23" t="s">
        <v>486</v>
      </c>
      <c r="M52" s="24">
        <v>2</v>
      </c>
      <c r="N52" s="24">
        <v>3</v>
      </c>
      <c r="O52" s="29">
        <f t="shared" si="0"/>
        <v>6</v>
      </c>
      <c r="P52" s="30" t="str">
        <f t="shared" si="1"/>
        <v>MEDIO</v>
      </c>
      <c r="Q52" s="24">
        <v>25</v>
      </c>
      <c r="R52" s="31">
        <f t="shared" si="2"/>
        <v>150</v>
      </c>
      <c r="S52" s="31" t="str">
        <f t="shared" si="3"/>
        <v>II</v>
      </c>
      <c r="T52" s="32" t="str">
        <f t="shared" si="4"/>
        <v>NO ACEPTABLE O ACEPTABLE CON CONTROL ESPECÍFICO</v>
      </c>
      <c r="U52" s="23">
        <v>34</v>
      </c>
      <c r="V52" s="23" t="s">
        <v>15</v>
      </c>
      <c r="W52" s="22" t="s">
        <v>77</v>
      </c>
      <c r="X52" s="22" t="s">
        <v>106</v>
      </c>
      <c r="Y52" s="22" t="s">
        <v>106</v>
      </c>
      <c r="Z52" s="22" t="s">
        <v>106</v>
      </c>
      <c r="AA52" s="20" t="s">
        <v>440</v>
      </c>
      <c r="AB52" s="25" t="s">
        <v>106</v>
      </c>
    </row>
    <row r="53" spans="1:28" s="1" customFormat="1" ht="36">
      <c r="A53" s="17" t="s">
        <v>66</v>
      </c>
      <c r="B53" s="17" t="s">
        <v>153</v>
      </c>
      <c r="C53" s="23" t="s">
        <v>156</v>
      </c>
      <c r="D53" s="18" t="s">
        <v>280</v>
      </c>
      <c r="E53" s="19" t="s">
        <v>77</v>
      </c>
      <c r="F53" s="20" t="s">
        <v>7</v>
      </c>
      <c r="G53" s="20" t="s">
        <v>89</v>
      </c>
      <c r="H53" s="26" t="s">
        <v>2</v>
      </c>
      <c r="I53" s="26" t="s">
        <v>256</v>
      </c>
      <c r="J53" s="23" t="s">
        <v>480</v>
      </c>
      <c r="K53" s="23" t="s">
        <v>152</v>
      </c>
      <c r="L53" s="23" t="s">
        <v>486</v>
      </c>
      <c r="M53" s="24">
        <v>2</v>
      </c>
      <c r="N53" s="24">
        <v>3</v>
      </c>
      <c r="O53" s="29">
        <f t="shared" si="0"/>
        <v>6</v>
      </c>
      <c r="P53" s="30" t="str">
        <f t="shared" si="1"/>
        <v>MEDIO</v>
      </c>
      <c r="Q53" s="24">
        <v>25</v>
      </c>
      <c r="R53" s="31">
        <f t="shared" si="2"/>
        <v>150</v>
      </c>
      <c r="S53" s="31" t="str">
        <f t="shared" si="3"/>
        <v>II</v>
      </c>
      <c r="T53" s="32" t="str">
        <f t="shared" si="4"/>
        <v>NO ACEPTABLE O ACEPTABLE CON CONTROL ESPECÍFICO</v>
      </c>
      <c r="U53" s="23">
        <v>34</v>
      </c>
      <c r="V53" s="26" t="s">
        <v>256</v>
      </c>
      <c r="W53" s="22" t="s">
        <v>77</v>
      </c>
      <c r="X53" s="22" t="s">
        <v>106</v>
      </c>
      <c r="Y53" s="22" t="s">
        <v>106</v>
      </c>
      <c r="Z53" s="22" t="s">
        <v>106</v>
      </c>
      <c r="AA53" s="20" t="s">
        <v>440</v>
      </c>
      <c r="AB53" s="25" t="s">
        <v>106</v>
      </c>
    </row>
    <row r="54" spans="1:28" s="1" customFormat="1" ht="30.6">
      <c r="A54" s="17" t="s">
        <v>66</v>
      </c>
      <c r="B54" s="17" t="s">
        <v>153</v>
      </c>
      <c r="C54" s="23" t="s">
        <v>156</v>
      </c>
      <c r="D54" s="18" t="s">
        <v>280</v>
      </c>
      <c r="E54" s="19" t="s">
        <v>77</v>
      </c>
      <c r="F54" s="20" t="s">
        <v>4</v>
      </c>
      <c r="G54" s="20" t="s">
        <v>89</v>
      </c>
      <c r="H54" s="23" t="s">
        <v>16</v>
      </c>
      <c r="I54" s="23" t="s">
        <v>6</v>
      </c>
      <c r="J54" s="23" t="s">
        <v>480</v>
      </c>
      <c r="K54" s="23" t="s">
        <v>152</v>
      </c>
      <c r="L54" s="23" t="s">
        <v>486</v>
      </c>
      <c r="M54" s="24">
        <v>2</v>
      </c>
      <c r="N54" s="24">
        <v>1</v>
      </c>
      <c r="O54" s="29">
        <f t="shared" si="0"/>
        <v>2</v>
      </c>
      <c r="P54" s="30" t="str">
        <f t="shared" si="1"/>
        <v>BAJO</v>
      </c>
      <c r="Q54" s="24">
        <v>25</v>
      </c>
      <c r="R54" s="31">
        <f t="shared" si="2"/>
        <v>50</v>
      </c>
      <c r="S54" s="31" t="str">
        <f t="shared" si="3"/>
        <v>III</v>
      </c>
      <c r="T54" s="32" t="str">
        <f t="shared" si="4"/>
        <v>MEJORABLE</v>
      </c>
      <c r="U54" s="23">
        <v>34</v>
      </c>
      <c r="V54" s="23" t="s">
        <v>6</v>
      </c>
      <c r="W54" s="22" t="s">
        <v>77</v>
      </c>
      <c r="X54" s="22" t="s">
        <v>106</v>
      </c>
      <c r="Y54" s="22" t="s">
        <v>106</v>
      </c>
      <c r="Z54" s="22" t="s">
        <v>106</v>
      </c>
      <c r="AA54" s="20" t="s">
        <v>440</v>
      </c>
      <c r="AB54" s="25" t="s">
        <v>106</v>
      </c>
    </row>
    <row r="55" spans="1:28" ht="36">
      <c r="A55" s="17" t="s">
        <v>180</v>
      </c>
      <c r="B55" s="17" t="s">
        <v>181</v>
      </c>
      <c r="C55" s="23" t="s">
        <v>182</v>
      </c>
      <c r="D55" s="18" t="s">
        <v>285</v>
      </c>
      <c r="E55" s="19" t="s">
        <v>77</v>
      </c>
      <c r="F55" s="20" t="s">
        <v>196</v>
      </c>
      <c r="G55" s="20" t="s">
        <v>165</v>
      </c>
      <c r="H55" s="23" t="s">
        <v>198</v>
      </c>
      <c r="I55" s="26" t="s">
        <v>286</v>
      </c>
      <c r="J55" s="23" t="s">
        <v>152</v>
      </c>
      <c r="K55" s="20" t="s">
        <v>152</v>
      </c>
      <c r="L55" s="23" t="s">
        <v>287</v>
      </c>
      <c r="M55" s="24">
        <v>2</v>
      </c>
      <c r="N55" s="24">
        <v>3</v>
      </c>
      <c r="O55" s="29">
        <f t="shared" si="0"/>
        <v>6</v>
      </c>
      <c r="P55" s="30" t="str">
        <f t="shared" si="1"/>
        <v>MEDIO</v>
      </c>
      <c r="Q55" s="24">
        <v>60</v>
      </c>
      <c r="R55" s="31">
        <f t="shared" si="2"/>
        <v>360</v>
      </c>
      <c r="S55" s="31" t="str">
        <f t="shared" si="3"/>
        <v>II</v>
      </c>
      <c r="T55" s="32" t="str">
        <f t="shared" si="4"/>
        <v>NO ACEPTABLE O ACEPTABLE CON CONTROL ESPECÍFICO</v>
      </c>
      <c r="U55" s="20">
        <v>2</v>
      </c>
      <c r="V55" s="26" t="s">
        <v>286</v>
      </c>
      <c r="W55" s="22" t="s">
        <v>77</v>
      </c>
      <c r="X55" s="22" t="s">
        <v>106</v>
      </c>
      <c r="Y55" s="22" t="s">
        <v>106</v>
      </c>
      <c r="Z55" s="22" t="s">
        <v>106</v>
      </c>
      <c r="AA55" s="20" t="s">
        <v>288</v>
      </c>
      <c r="AB55" s="23" t="s">
        <v>259</v>
      </c>
    </row>
    <row r="56" spans="1:28" ht="36">
      <c r="A56" s="17" t="s">
        <v>180</v>
      </c>
      <c r="B56" s="17" t="s">
        <v>181</v>
      </c>
      <c r="C56" s="23" t="s">
        <v>182</v>
      </c>
      <c r="D56" s="18" t="s">
        <v>285</v>
      </c>
      <c r="E56" s="19" t="s">
        <v>77</v>
      </c>
      <c r="F56" s="20" t="s">
        <v>289</v>
      </c>
      <c r="G56" s="20" t="s">
        <v>165</v>
      </c>
      <c r="H56" s="20" t="s">
        <v>168</v>
      </c>
      <c r="I56" s="26" t="s">
        <v>208</v>
      </c>
      <c r="J56" s="23" t="s">
        <v>152</v>
      </c>
      <c r="K56" s="23" t="s">
        <v>152</v>
      </c>
      <c r="L56" s="23" t="s">
        <v>290</v>
      </c>
      <c r="M56" s="24">
        <v>2</v>
      </c>
      <c r="N56" s="24">
        <v>3</v>
      </c>
      <c r="O56" s="29">
        <f t="shared" si="0"/>
        <v>6</v>
      </c>
      <c r="P56" s="30" t="str">
        <f t="shared" si="1"/>
        <v>MEDIO</v>
      </c>
      <c r="Q56" s="24">
        <v>25</v>
      </c>
      <c r="R56" s="31">
        <f t="shared" si="2"/>
        <v>150</v>
      </c>
      <c r="S56" s="31" t="str">
        <f t="shared" si="3"/>
        <v>II</v>
      </c>
      <c r="T56" s="32" t="str">
        <f t="shared" si="4"/>
        <v>NO ACEPTABLE O ACEPTABLE CON CONTROL ESPECÍFICO</v>
      </c>
      <c r="U56" s="20">
        <v>2</v>
      </c>
      <c r="V56" s="26" t="s">
        <v>208</v>
      </c>
      <c r="W56" s="22" t="s">
        <v>77</v>
      </c>
      <c r="X56" s="22" t="s">
        <v>106</v>
      </c>
      <c r="Y56" s="22" t="s">
        <v>106</v>
      </c>
      <c r="Z56" s="22" t="s">
        <v>106</v>
      </c>
      <c r="AA56" s="20" t="s">
        <v>268</v>
      </c>
      <c r="AB56" s="23" t="s">
        <v>221</v>
      </c>
    </row>
    <row r="57" spans="1:28" ht="102.6">
      <c r="A57" s="17" t="s">
        <v>180</v>
      </c>
      <c r="B57" s="17" t="s">
        <v>402</v>
      </c>
      <c r="C57" s="23" t="s">
        <v>403</v>
      </c>
      <c r="D57" s="18" t="s">
        <v>410</v>
      </c>
      <c r="E57" s="19" t="s">
        <v>77</v>
      </c>
      <c r="F57" s="20" t="s">
        <v>411</v>
      </c>
      <c r="G57" s="20" t="s">
        <v>165</v>
      </c>
      <c r="H57" s="20" t="s">
        <v>166</v>
      </c>
      <c r="I57" s="26" t="s">
        <v>400</v>
      </c>
      <c r="J57" s="23" t="s">
        <v>106</v>
      </c>
      <c r="K57" s="23" t="s">
        <v>152</v>
      </c>
      <c r="L57" s="23" t="s">
        <v>219</v>
      </c>
      <c r="M57" s="24">
        <v>2</v>
      </c>
      <c r="N57" s="24">
        <v>2</v>
      </c>
      <c r="O57" s="29">
        <f>M57*N57</f>
        <v>4</v>
      </c>
      <c r="P57" s="30" t="str">
        <f>IF(AND(O57&lt;=40,O57&gt;=24),"MUY ALTO",IF(AND(O57&lt;=20,O57&gt;=10),"ALTO",IF(AND(O57&lt;=8,O57&gt;=6),"MEDIO",IF(AND(O57&lt;=4,O57&gt;=2),"BAJO","EVALUAR"))))</f>
        <v>BAJO</v>
      </c>
      <c r="Q57" s="24">
        <v>100</v>
      </c>
      <c r="R57" s="31">
        <f>O57*Q57</f>
        <v>400</v>
      </c>
      <c r="S57" s="31" t="str">
        <f>IF(AND(R57&lt;=4000,R57&gt;=600),"I",IF(AND(R57&lt;=500,R57&gt;=150),"II",IF(AND(R57&lt;=120,R57&gt;=40),"III",IF(AND(R57&lt;=20,R57&gt;=1),"IV","#"))))</f>
        <v>II</v>
      </c>
      <c r="T57" s="32" t="str">
        <f t="shared" si="4"/>
        <v>NO ACEPTABLE O ACEPTABLE CON CONTROL ESPECÍFICO</v>
      </c>
      <c r="U57" s="23">
        <v>37</v>
      </c>
      <c r="V57" s="26" t="s">
        <v>404</v>
      </c>
      <c r="W57" s="22" t="s">
        <v>77</v>
      </c>
      <c r="X57" s="22" t="s">
        <v>106</v>
      </c>
      <c r="Y57" s="22" t="s">
        <v>106</v>
      </c>
      <c r="Z57" s="22" t="s">
        <v>106</v>
      </c>
      <c r="AA57" s="59" t="s">
        <v>405</v>
      </c>
      <c r="AB57" s="23" t="s">
        <v>434</v>
      </c>
    </row>
    <row r="58" spans="1:28" ht="30.6">
      <c r="A58" s="17" t="s">
        <v>180</v>
      </c>
      <c r="B58" s="17" t="s">
        <v>181</v>
      </c>
      <c r="C58" s="23" t="s">
        <v>182</v>
      </c>
      <c r="D58" s="18" t="s">
        <v>285</v>
      </c>
      <c r="E58" s="19" t="s">
        <v>77</v>
      </c>
      <c r="F58" s="20" t="s">
        <v>301</v>
      </c>
      <c r="G58" s="20" t="s">
        <v>85</v>
      </c>
      <c r="H58" s="23" t="s">
        <v>11</v>
      </c>
      <c r="I58" s="23" t="s">
        <v>27</v>
      </c>
      <c r="J58" s="23" t="s">
        <v>106</v>
      </c>
      <c r="K58" s="23" t="s">
        <v>152</v>
      </c>
      <c r="L58" s="23" t="s">
        <v>232</v>
      </c>
      <c r="M58" s="24">
        <v>2</v>
      </c>
      <c r="N58" s="24">
        <v>3</v>
      </c>
      <c r="O58" s="29">
        <f t="shared" si="0"/>
        <v>6</v>
      </c>
      <c r="P58" s="30" t="str">
        <f t="shared" si="1"/>
        <v>MEDIO</v>
      </c>
      <c r="Q58" s="24">
        <v>10</v>
      </c>
      <c r="R58" s="31">
        <f t="shared" si="2"/>
        <v>60</v>
      </c>
      <c r="S58" s="31" t="str">
        <f t="shared" si="3"/>
        <v>III</v>
      </c>
      <c r="T58" s="32" t="str">
        <f t="shared" si="4"/>
        <v>MEJORABLE</v>
      </c>
      <c r="U58" s="20">
        <v>2</v>
      </c>
      <c r="V58" s="23" t="s">
        <v>27</v>
      </c>
      <c r="W58" s="22" t="s">
        <v>77</v>
      </c>
      <c r="X58" s="22" t="s">
        <v>106</v>
      </c>
      <c r="Y58" s="22" t="s">
        <v>106</v>
      </c>
      <c r="Z58" s="22" t="s">
        <v>106</v>
      </c>
      <c r="AA58" s="20" t="s">
        <v>302</v>
      </c>
      <c r="AB58" s="22" t="s">
        <v>106</v>
      </c>
    </row>
    <row r="59" spans="1:28" ht="47.25" customHeight="1">
      <c r="A59" s="17" t="s">
        <v>180</v>
      </c>
      <c r="B59" s="17" t="s">
        <v>181</v>
      </c>
      <c r="C59" s="23" t="s">
        <v>182</v>
      </c>
      <c r="D59" s="18" t="s">
        <v>285</v>
      </c>
      <c r="E59" s="19" t="s">
        <v>77</v>
      </c>
      <c r="F59" s="20" t="s">
        <v>1</v>
      </c>
      <c r="G59" s="20" t="s">
        <v>85</v>
      </c>
      <c r="H59" s="23" t="s">
        <v>154</v>
      </c>
      <c r="I59" s="23" t="s">
        <v>9</v>
      </c>
      <c r="J59" s="23" t="s">
        <v>106</v>
      </c>
      <c r="K59" s="23" t="s">
        <v>152</v>
      </c>
      <c r="L59" s="23" t="s">
        <v>232</v>
      </c>
      <c r="M59" s="24">
        <v>2</v>
      </c>
      <c r="N59" s="24">
        <v>2</v>
      </c>
      <c r="O59" s="29">
        <f t="shared" si="0"/>
        <v>4</v>
      </c>
      <c r="P59" s="30" t="str">
        <f t="shared" si="1"/>
        <v>BAJO</v>
      </c>
      <c r="Q59" s="24">
        <v>25</v>
      </c>
      <c r="R59" s="31">
        <f t="shared" si="2"/>
        <v>100</v>
      </c>
      <c r="S59" s="31" t="str">
        <f t="shared" si="3"/>
        <v>III</v>
      </c>
      <c r="T59" s="32" t="str">
        <f t="shared" si="4"/>
        <v>MEJORABLE</v>
      </c>
      <c r="U59" s="20">
        <v>2</v>
      </c>
      <c r="V59" s="23" t="s">
        <v>9</v>
      </c>
      <c r="W59" s="22" t="s">
        <v>77</v>
      </c>
      <c r="X59" s="22" t="s">
        <v>106</v>
      </c>
      <c r="Y59" s="22" t="s">
        <v>106</v>
      </c>
      <c r="Z59" s="22" t="s">
        <v>106</v>
      </c>
      <c r="AA59" s="20" t="s">
        <v>249</v>
      </c>
      <c r="AB59" s="22" t="s">
        <v>106</v>
      </c>
    </row>
    <row r="60" spans="1:28" ht="47.25" customHeight="1">
      <c r="A60" s="17" t="s">
        <v>180</v>
      </c>
      <c r="B60" s="17" t="s">
        <v>181</v>
      </c>
      <c r="C60" s="23" t="s">
        <v>182</v>
      </c>
      <c r="D60" s="18" t="s">
        <v>285</v>
      </c>
      <c r="E60" s="19" t="s">
        <v>77</v>
      </c>
      <c r="F60" s="20" t="s">
        <v>303</v>
      </c>
      <c r="G60" s="20" t="s">
        <v>85</v>
      </c>
      <c r="H60" s="23" t="s">
        <v>154</v>
      </c>
      <c r="I60" s="23" t="s">
        <v>9</v>
      </c>
      <c r="J60" s="23" t="s">
        <v>106</v>
      </c>
      <c r="K60" s="23" t="s">
        <v>152</v>
      </c>
      <c r="L60" s="23" t="s">
        <v>232</v>
      </c>
      <c r="M60" s="24">
        <v>2</v>
      </c>
      <c r="N60" s="24">
        <v>4</v>
      </c>
      <c r="O60" s="29">
        <f t="shared" si="0"/>
        <v>8</v>
      </c>
      <c r="P60" s="30" t="str">
        <f t="shared" si="1"/>
        <v>MEDIO</v>
      </c>
      <c r="Q60" s="24">
        <v>25</v>
      </c>
      <c r="R60" s="31">
        <f t="shared" si="2"/>
        <v>200</v>
      </c>
      <c r="S60" s="31" t="str">
        <f t="shared" si="3"/>
        <v>II</v>
      </c>
      <c r="T60" s="32" t="str">
        <f t="shared" si="4"/>
        <v>NO ACEPTABLE O ACEPTABLE CON CONTROL ESPECÍFICO</v>
      </c>
      <c r="U60" s="20">
        <v>2</v>
      </c>
      <c r="V60" s="23" t="s">
        <v>9</v>
      </c>
      <c r="W60" s="22" t="s">
        <v>77</v>
      </c>
      <c r="X60" s="22" t="s">
        <v>106</v>
      </c>
      <c r="Y60" s="22" t="s">
        <v>106</v>
      </c>
      <c r="Z60" s="22" t="s">
        <v>106</v>
      </c>
      <c r="AA60" s="20" t="s">
        <v>249</v>
      </c>
      <c r="AB60" s="22" t="s">
        <v>106</v>
      </c>
    </row>
    <row r="61" spans="1:28" s="1" customFormat="1" ht="34.200000000000003">
      <c r="A61" s="17" t="s">
        <v>180</v>
      </c>
      <c r="B61" s="17" t="s">
        <v>181</v>
      </c>
      <c r="C61" s="23" t="s">
        <v>182</v>
      </c>
      <c r="D61" s="18" t="s">
        <v>285</v>
      </c>
      <c r="E61" s="19" t="s">
        <v>77</v>
      </c>
      <c r="F61" s="20" t="s">
        <v>304</v>
      </c>
      <c r="G61" s="20" t="s">
        <v>85</v>
      </c>
      <c r="H61" s="20" t="s">
        <v>305</v>
      </c>
      <c r="I61" s="23" t="s">
        <v>9</v>
      </c>
      <c r="J61" s="20" t="s">
        <v>152</v>
      </c>
      <c r="K61" s="23" t="s">
        <v>152</v>
      </c>
      <c r="L61" s="23" t="s">
        <v>232</v>
      </c>
      <c r="M61" s="24">
        <v>2</v>
      </c>
      <c r="N61" s="24">
        <v>3</v>
      </c>
      <c r="O61" s="29">
        <f t="shared" si="0"/>
        <v>6</v>
      </c>
      <c r="P61" s="30" t="str">
        <f t="shared" si="1"/>
        <v>MEDIO</v>
      </c>
      <c r="Q61" s="24">
        <v>10</v>
      </c>
      <c r="R61" s="31">
        <f t="shared" si="2"/>
        <v>60</v>
      </c>
      <c r="S61" s="31" t="str">
        <f t="shared" si="3"/>
        <v>III</v>
      </c>
      <c r="T61" s="32" t="str">
        <f t="shared" si="4"/>
        <v>MEJORABLE</v>
      </c>
      <c r="U61" s="20">
        <v>2</v>
      </c>
      <c r="V61" s="23" t="s">
        <v>9</v>
      </c>
      <c r="W61" s="22" t="s">
        <v>77</v>
      </c>
      <c r="X61" s="22" t="s">
        <v>106</v>
      </c>
      <c r="Y61" s="22" t="s">
        <v>106</v>
      </c>
      <c r="Z61" s="22" t="s">
        <v>106</v>
      </c>
      <c r="AA61" s="20" t="s">
        <v>306</v>
      </c>
      <c r="AB61" s="22" t="s">
        <v>106</v>
      </c>
    </row>
    <row r="62" spans="1:28" ht="51.75" customHeight="1">
      <c r="A62" s="17" t="s">
        <v>180</v>
      </c>
      <c r="B62" s="17" t="s">
        <v>183</v>
      </c>
      <c r="C62" s="23" t="s">
        <v>395</v>
      </c>
      <c r="D62" s="18" t="s">
        <v>391</v>
      </c>
      <c r="E62" s="19" t="s">
        <v>77</v>
      </c>
      <c r="F62" s="23" t="s">
        <v>392</v>
      </c>
      <c r="G62" s="20" t="s">
        <v>86</v>
      </c>
      <c r="H62" s="23" t="s">
        <v>79</v>
      </c>
      <c r="I62" s="23" t="s">
        <v>252</v>
      </c>
      <c r="J62" s="23" t="s">
        <v>152</v>
      </c>
      <c r="K62" s="23" t="s">
        <v>152</v>
      </c>
      <c r="L62" s="23" t="s">
        <v>152</v>
      </c>
      <c r="M62" s="24">
        <v>4</v>
      </c>
      <c r="N62" s="24">
        <v>2</v>
      </c>
      <c r="O62" s="29">
        <f t="shared" ref="O62" si="5">M62*N62</f>
        <v>8</v>
      </c>
      <c r="P62" s="30" t="str">
        <f t="shared" ref="P62" si="6">IF(AND(O62&lt;=40,O62&gt;=24),"MUY ALTO",IF(AND(O62&lt;=20,O62&gt;=10),"ALTO",IF(AND(O62&lt;=8,O62&gt;=6),"MEDIO",IF(AND(O62&lt;=4,O62&gt;=2),"BAJO","EVALUAR"))))</f>
        <v>MEDIO</v>
      </c>
      <c r="Q62" s="24">
        <v>60</v>
      </c>
      <c r="R62" s="31">
        <f>O62*Q62</f>
        <v>480</v>
      </c>
      <c r="S62" s="31" t="str">
        <f t="shared" ref="S62" si="7">IF(AND(R62&lt;=4000,R62&gt;=600),"I",IF(AND(R62&lt;=500,R62&gt;=150),"II",IF(AND(R62&lt;=120,R62&gt;=40),"III",IF(AND(R62&lt;=20,R62&gt;=1),"IV","#"))))</f>
        <v>II</v>
      </c>
      <c r="T62" s="32" t="str">
        <f t="shared" si="4"/>
        <v>NO ACEPTABLE O ACEPTABLE CON CONTROL ESPECÍFICO</v>
      </c>
      <c r="U62" s="23">
        <v>4</v>
      </c>
      <c r="V62" s="23" t="s">
        <v>438</v>
      </c>
      <c r="W62" s="22" t="s">
        <v>77</v>
      </c>
      <c r="X62" s="22" t="s">
        <v>106</v>
      </c>
      <c r="Y62" s="22" t="s">
        <v>106</v>
      </c>
      <c r="Z62" s="20" t="s">
        <v>394</v>
      </c>
      <c r="AA62" s="20" t="s">
        <v>397</v>
      </c>
      <c r="AB62" s="25" t="s">
        <v>106</v>
      </c>
    </row>
    <row r="63" spans="1:28" s="1" customFormat="1" ht="54.75" customHeight="1">
      <c r="A63" s="17" t="s">
        <v>180</v>
      </c>
      <c r="B63" s="17" t="s">
        <v>181</v>
      </c>
      <c r="C63" s="23" t="s">
        <v>182</v>
      </c>
      <c r="D63" s="18" t="s">
        <v>285</v>
      </c>
      <c r="E63" s="19" t="s">
        <v>77</v>
      </c>
      <c r="F63" s="23" t="s">
        <v>233</v>
      </c>
      <c r="G63" s="20" t="s">
        <v>86</v>
      </c>
      <c r="H63" s="20" t="s">
        <v>79</v>
      </c>
      <c r="I63" s="23" t="s">
        <v>252</v>
      </c>
      <c r="J63" s="23" t="s">
        <v>152</v>
      </c>
      <c r="K63" s="23" t="s">
        <v>152</v>
      </c>
      <c r="L63" s="23" t="s">
        <v>152</v>
      </c>
      <c r="M63" s="24">
        <v>2</v>
      </c>
      <c r="N63" s="24">
        <v>4</v>
      </c>
      <c r="O63" s="29">
        <f t="shared" si="0"/>
        <v>8</v>
      </c>
      <c r="P63" s="30" t="str">
        <f t="shared" si="1"/>
        <v>MEDIO</v>
      </c>
      <c r="Q63" s="24">
        <v>60</v>
      </c>
      <c r="R63" s="31">
        <f>O63*Q63</f>
        <v>480</v>
      </c>
      <c r="S63" s="31" t="str">
        <f t="shared" si="3"/>
        <v>II</v>
      </c>
      <c r="T63" s="32" t="str">
        <f t="shared" si="4"/>
        <v>NO ACEPTABLE O ACEPTABLE CON CONTROL ESPECÍFICO</v>
      </c>
      <c r="U63" s="20">
        <v>3</v>
      </c>
      <c r="V63" s="23" t="s">
        <v>252</v>
      </c>
      <c r="W63" s="22" t="s">
        <v>77</v>
      </c>
      <c r="X63" s="22" t="s">
        <v>106</v>
      </c>
      <c r="Y63" s="22" t="s">
        <v>106</v>
      </c>
      <c r="Z63" s="20" t="s">
        <v>394</v>
      </c>
      <c r="AA63" s="20" t="s">
        <v>393</v>
      </c>
      <c r="AB63" s="25" t="s">
        <v>106</v>
      </c>
    </row>
    <row r="64" spans="1:28" s="1" customFormat="1" ht="36">
      <c r="A64" s="17" t="s">
        <v>180</v>
      </c>
      <c r="B64" s="17" t="s">
        <v>181</v>
      </c>
      <c r="C64" s="23" t="s">
        <v>182</v>
      </c>
      <c r="D64" s="18" t="s">
        <v>285</v>
      </c>
      <c r="E64" s="19" t="s">
        <v>77</v>
      </c>
      <c r="F64" s="23" t="s">
        <v>307</v>
      </c>
      <c r="G64" s="20" t="s">
        <v>86</v>
      </c>
      <c r="H64" s="23" t="s">
        <v>272</v>
      </c>
      <c r="I64" s="23" t="s">
        <v>158</v>
      </c>
      <c r="J64" s="23" t="s">
        <v>152</v>
      </c>
      <c r="K64" s="23" t="s">
        <v>152</v>
      </c>
      <c r="L64" s="23" t="s">
        <v>152</v>
      </c>
      <c r="M64" s="24">
        <v>2</v>
      </c>
      <c r="N64" s="24">
        <v>3</v>
      </c>
      <c r="O64" s="29">
        <f t="shared" si="0"/>
        <v>6</v>
      </c>
      <c r="P64" s="30" t="str">
        <f t="shared" si="1"/>
        <v>MEDIO</v>
      </c>
      <c r="Q64" s="24">
        <v>25</v>
      </c>
      <c r="R64" s="31">
        <f t="shared" si="2"/>
        <v>150</v>
      </c>
      <c r="S64" s="31" t="str">
        <f t="shared" si="3"/>
        <v>II</v>
      </c>
      <c r="T64" s="32" t="str">
        <f t="shared" si="4"/>
        <v>NO ACEPTABLE O ACEPTABLE CON CONTROL ESPECÍFICO</v>
      </c>
      <c r="U64" s="20">
        <v>2</v>
      </c>
      <c r="V64" s="23" t="s">
        <v>158</v>
      </c>
      <c r="W64" s="22" t="s">
        <v>77</v>
      </c>
      <c r="X64" s="22" t="s">
        <v>106</v>
      </c>
      <c r="Y64" s="22" t="s">
        <v>106</v>
      </c>
      <c r="Z64" s="22" t="s">
        <v>106</v>
      </c>
      <c r="AA64" s="20" t="s">
        <v>270</v>
      </c>
      <c r="AB64" s="25" t="s">
        <v>106</v>
      </c>
    </row>
    <row r="65" spans="1:28" s="1" customFormat="1" ht="36">
      <c r="A65" s="17" t="s">
        <v>180</v>
      </c>
      <c r="B65" s="17" t="s">
        <v>181</v>
      </c>
      <c r="C65" s="23" t="s">
        <v>182</v>
      </c>
      <c r="D65" s="18" t="s">
        <v>285</v>
      </c>
      <c r="E65" s="19" t="s">
        <v>77</v>
      </c>
      <c r="F65" s="20" t="s">
        <v>29</v>
      </c>
      <c r="G65" s="20" t="s">
        <v>87</v>
      </c>
      <c r="H65" s="26" t="s">
        <v>18</v>
      </c>
      <c r="I65" s="26" t="s">
        <v>19</v>
      </c>
      <c r="J65" s="23" t="s">
        <v>106</v>
      </c>
      <c r="K65" s="23" t="s">
        <v>78</v>
      </c>
      <c r="L65" s="27" t="s">
        <v>254</v>
      </c>
      <c r="M65" s="24">
        <v>3</v>
      </c>
      <c r="N65" s="24">
        <v>1</v>
      </c>
      <c r="O65" s="29">
        <f t="shared" si="0"/>
        <v>3</v>
      </c>
      <c r="P65" s="30" t="str">
        <f t="shared" si="1"/>
        <v>BAJO</v>
      </c>
      <c r="Q65" s="24">
        <v>60</v>
      </c>
      <c r="R65" s="31">
        <f t="shared" si="2"/>
        <v>180</v>
      </c>
      <c r="S65" s="31" t="str">
        <f t="shared" si="3"/>
        <v>II</v>
      </c>
      <c r="T65" s="32" t="str">
        <f t="shared" si="4"/>
        <v>NO ACEPTABLE O ACEPTABLE CON CONTROL ESPECÍFICO</v>
      </c>
      <c r="U65" s="23">
        <v>2</v>
      </c>
      <c r="V65" s="26" t="s">
        <v>19</v>
      </c>
      <c r="W65" s="22" t="s">
        <v>77</v>
      </c>
      <c r="X65" s="22" t="s">
        <v>106</v>
      </c>
      <c r="Y65" s="22" t="s">
        <v>106</v>
      </c>
      <c r="Z65" s="22" t="s">
        <v>106</v>
      </c>
      <c r="AA65" s="20" t="s">
        <v>255</v>
      </c>
      <c r="AB65" s="25" t="s">
        <v>106</v>
      </c>
    </row>
    <row r="66" spans="1:28" s="1" customFormat="1" ht="36">
      <c r="A66" s="17" t="s">
        <v>180</v>
      </c>
      <c r="B66" s="17" t="s">
        <v>181</v>
      </c>
      <c r="C66" s="23" t="s">
        <v>182</v>
      </c>
      <c r="D66" s="18" t="s">
        <v>285</v>
      </c>
      <c r="E66" s="19" t="s">
        <v>77</v>
      </c>
      <c r="F66" s="20" t="s">
        <v>308</v>
      </c>
      <c r="G66" s="20" t="s">
        <v>89</v>
      </c>
      <c r="H66" s="26" t="s">
        <v>309</v>
      </c>
      <c r="I66" s="26" t="s">
        <v>256</v>
      </c>
      <c r="J66" s="23" t="s">
        <v>480</v>
      </c>
      <c r="K66" s="23" t="s">
        <v>152</v>
      </c>
      <c r="L66" s="23" t="s">
        <v>486</v>
      </c>
      <c r="M66" s="24">
        <v>2</v>
      </c>
      <c r="N66" s="24">
        <v>3</v>
      </c>
      <c r="O66" s="29">
        <f t="shared" si="0"/>
        <v>6</v>
      </c>
      <c r="P66" s="30" t="str">
        <f t="shared" si="1"/>
        <v>MEDIO</v>
      </c>
      <c r="Q66" s="24">
        <v>25</v>
      </c>
      <c r="R66" s="31">
        <f t="shared" si="2"/>
        <v>150</v>
      </c>
      <c r="S66" s="31" t="str">
        <f t="shared" si="3"/>
        <v>II</v>
      </c>
      <c r="T66" s="32" t="str">
        <f t="shared" si="4"/>
        <v>NO ACEPTABLE O ACEPTABLE CON CONTROL ESPECÍFICO</v>
      </c>
      <c r="U66" s="20">
        <v>2</v>
      </c>
      <c r="V66" s="26" t="s">
        <v>256</v>
      </c>
      <c r="W66" s="22" t="s">
        <v>77</v>
      </c>
      <c r="X66" s="22" t="s">
        <v>106</v>
      </c>
      <c r="Y66" s="22" t="s">
        <v>106</v>
      </c>
      <c r="Z66" s="22" t="s">
        <v>106</v>
      </c>
      <c r="AA66" s="20" t="s">
        <v>440</v>
      </c>
      <c r="AB66" s="25" t="s">
        <v>106</v>
      </c>
    </row>
    <row r="67" spans="1:28" s="1" customFormat="1" ht="165.75" customHeight="1">
      <c r="A67" s="17" t="s">
        <v>180</v>
      </c>
      <c r="B67" s="17" t="s">
        <v>402</v>
      </c>
      <c r="C67" s="23" t="s">
        <v>426</v>
      </c>
      <c r="D67" s="18" t="s">
        <v>423</v>
      </c>
      <c r="E67" s="19" t="s">
        <v>77</v>
      </c>
      <c r="F67" s="20" t="s">
        <v>427</v>
      </c>
      <c r="G67" s="20" t="s">
        <v>161</v>
      </c>
      <c r="H67" s="20" t="s">
        <v>484</v>
      </c>
      <c r="I67" s="26" t="s">
        <v>435</v>
      </c>
      <c r="J67" s="23" t="s">
        <v>483</v>
      </c>
      <c r="K67" s="23" t="s">
        <v>485</v>
      </c>
      <c r="L67" s="23" t="s">
        <v>436</v>
      </c>
      <c r="M67" s="24">
        <v>2</v>
      </c>
      <c r="N67" s="24">
        <v>3</v>
      </c>
      <c r="O67" s="29">
        <f t="shared" ref="O67" si="8">M67*N67</f>
        <v>6</v>
      </c>
      <c r="P67" s="30" t="str">
        <f>IF(AND(O67&lt;=40,O67&gt;=24),"MUY ALTO",IF(AND(O67&lt;=20,O67&gt;=10),"ALTO",IF(AND(O67&lt;=8,O67&gt;=6),"MEDIO",IF(AND(O67&lt;=4,O67&gt;=2),"BAJO","EVALUAR"))))</f>
        <v>MEDIO</v>
      </c>
      <c r="Q67" s="24">
        <v>25</v>
      </c>
      <c r="R67" s="31">
        <f t="shared" ref="R67" si="9">O67*Q67</f>
        <v>150</v>
      </c>
      <c r="S67" s="31" t="str">
        <f t="shared" ref="S67" si="10">IF(AND(R67&lt;=4000,R67&gt;=600),"I",IF(AND(R67&lt;=500,R67&gt;=150),"II",IF(AND(R67&lt;=120,R67&gt;=40),"III",IF(AND(R67&lt;=20,R67&gt;=1),"IV","#"))))</f>
        <v>II</v>
      </c>
      <c r="T67" s="32" t="str">
        <f t="shared" si="4"/>
        <v>NO ACEPTABLE O ACEPTABLE CON CONTROL ESPECÍFICO</v>
      </c>
      <c r="U67" s="23">
        <v>37</v>
      </c>
      <c r="V67" s="26" t="s">
        <v>433</v>
      </c>
      <c r="W67" s="22" t="s">
        <v>77</v>
      </c>
      <c r="X67" s="22" t="s">
        <v>106</v>
      </c>
      <c r="Y67" s="22" t="s">
        <v>106</v>
      </c>
      <c r="Z67" s="22" t="s">
        <v>106</v>
      </c>
      <c r="AA67" s="20" t="s">
        <v>487</v>
      </c>
      <c r="AB67" s="25" t="s">
        <v>106</v>
      </c>
    </row>
    <row r="68" spans="1:28" s="1" customFormat="1" ht="36">
      <c r="A68" s="17" t="s">
        <v>180</v>
      </c>
      <c r="B68" s="17" t="s">
        <v>181</v>
      </c>
      <c r="C68" s="23" t="s">
        <v>182</v>
      </c>
      <c r="D68" s="18" t="s">
        <v>285</v>
      </c>
      <c r="E68" s="19" t="s">
        <v>77</v>
      </c>
      <c r="F68" s="20" t="s">
        <v>310</v>
      </c>
      <c r="G68" s="21" t="s">
        <v>195</v>
      </c>
      <c r="H68" s="26" t="s">
        <v>311</v>
      </c>
      <c r="I68" s="23" t="s">
        <v>312</v>
      </c>
      <c r="J68" s="23" t="s">
        <v>152</v>
      </c>
      <c r="K68" s="23" t="s">
        <v>152</v>
      </c>
      <c r="L68" s="23" t="s">
        <v>242</v>
      </c>
      <c r="M68" s="24">
        <v>2</v>
      </c>
      <c r="N68" s="24">
        <v>3</v>
      </c>
      <c r="O68" s="29">
        <f t="shared" si="0"/>
        <v>6</v>
      </c>
      <c r="P68" s="30" t="str">
        <f t="shared" si="1"/>
        <v>MEDIO</v>
      </c>
      <c r="Q68" s="24">
        <v>25</v>
      </c>
      <c r="R68" s="31">
        <f t="shared" si="2"/>
        <v>150</v>
      </c>
      <c r="S68" s="31" t="str">
        <f t="shared" si="3"/>
        <v>II</v>
      </c>
      <c r="T68" s="32" t="str">
        <f t="shared" si="4"/>
        <v>NO ACEPTABLE O ACEPTABLE CON CONTROL ESPECÍFICO</v>
      </c>
      <c r="U68" s="20">
        <v>2</v>
      </c>
      <c r="V68" s="23" t="s">
        <v>312</v>
      </c>
      <c r="W68" s="22" t="s">
        <v>77</v>
      </c>
      <c r="X68" s="22" t="s">
        <v>106</v>
      </c>
      <c r="Y68" s="22" t="s">
        <v>106</v>
      </c>
      <c r="Z68" s="22" t="s">
        <v>106</v>
      </c>
      <c r="AA68" s="59" t="s">
        <v>313</v>
      </c>
      <c r="AB68" s="20" t="s">
        <v>224</v>
      </c>
    </row>
    <row r="69" spans="1:28" s="1" customFormat="1" ht="40.799999999999997">
      <c r="A69" s="17" t="s">
        <v>180</v>
      </c>
      <c r="B69" s="17" t="s">
        <v>183</v>
      </c>
      <c r="C69" s="23" t="s">
        <v>446</v>
      </c>
      <c r="D69" s="18" t="s">
        <v>447</v>
      </c>
      <c r="E69" s="19" t="s">
        <v>77</v>
      </c>
      <c r="F69" s="20" t="s">
        <v>455</v>
      </c>
      <c r="G69" s="20" t="s">
        <v>165</v>
      </c>
      <c r="H69" s="20" t="s">
        <v>166</v>
      </c>
      <c r="I69" s="26" t="s">
        <v>159</v>
      </c>
      <c r="J69" s="23" t="s">
        <v>106</v>
      </c>
      <c r="K69" s="23" t="s">
        <v>457</v>
      </c>
      <c r="L69" s="23" t="s">
        <v>219</v>
      </c>
      <c r="M69" s="24">
        <v>2</v>
      </c>
      <c r="N69" s="24">
        <v>2</v>
      </c>
      <c r="O69" s="29">
        <f>M69*N69</f>
        <v>4</v>
      </c>
      <c r="P69" s="30" t="str">
        <f>IF(AND(O69&lt;=40,O69&gt;=24),"MUY ALTO",IF(AND(O69&lt;=20,O69&gt;=10),"ALTO",IF(AND(O69&lt;=8,O69&gt;=6),"MEDIO",IF(AND(O69&lt;=4,O69&gt;=2),"BAJO","EVALUAR"))))</f>
        <v>BAJO</v>
      </c>
      <c r="Q69" s="24">
        <v>25</v>
      </c>
      <c r="R69" s="31">
        <f>O69*Q69</f>
        <v>100</v>
      </c>
      <c r="S69" s="31" t="str">
        <f>IF(AND(R69&lt;=4000,R69&gt;=600),"I",IF(AND(R69&lt;=500,R69&gt;=150),"II",IF(AND(R69&lt;=120,R69&gt;=40),"III",IF(AND(R69&lt;=20,R69&gt;=1),"IV","#"))))</f>
        <v>III</v>
      </c>
      <c r="T69" s="32" t="str">
        <f t="shared" si="4"/>
        <v>MEJORABLE</v>
      </c>
      <c r="U69" s="23">
        <v>34</v>
      </c>
      <c r="V69" s="26" t="s">
        <v>159</v>
      </c>
      <c r="W69" s="22" t="s">
        <v>77</v>
      </c>
      <c r="X69" s="22" t="s">
        <v>106</v>
      </c>
      <c r="Y69" s="22" t="s">
        <v>106</v>
      </c>
      <c r="Z69" s="22" t="s">
        <v>106</v>
      </c>
      <c r="AA69" s="20" t="s">
        <v>268</v>
      </c>
      <c r="AB69" s="23" t="s">
        <v>220</v>
      </c>
    </row>
    <row r="70" spans="1:28" s="1" customFormat="1" ht="102.6">
      <c r="A70" s="17" t="s">
        <v>180</v>
      </c>
      <c r="B70" s="17" t="s">
        <v>183</v>
      </c>
      <c r="C70" s="23" t="s">
        <v>446</v>
      </c>
      <c r="D70" s="18" t="s">
        <v>447</v>
      </c>
      <c r="E70" s="19" t="s">
        <v>77</v>
      </c>
      <c r="F70" s="20" t="s">
        <v>455</v>
      </c>
      <c r="G70" s="20" t="s">
        <v>165</v>
      </c>
      <c r="H70" s="20" t="s">
        <v>166</v>
      </c>
      <c r="I70" s="26" t="s">
        <v>400</v>
      </c>
      <c r="J70" s="23" t="s">
        <v>106</v>
      </c>
      <c r="K70" s="23" t="s">
        <v>457</v>
      </c>
      <c r="L70" s="23" t="s">
        <v>219</v>
      </c>
      <c r="M70" s="24">
        <v>2</v>
      </c>
      <c r="N70" s="24">
        <v>2</v>
      </c>
      <c r="O70" s="29">
        <f>M70*N70</f>
        <v>4</v>
      </c>
      <c r="P70" s="30" t="str">
        <f>IF(AND(O70&lt;=40,O70&gt;=24),"MUY ALTO",IF(AND(O70&lt;=20,O70&gt;=10),"ALTO",IF(AND(O70&lt;=8,O70&gt;=6),"MEDIO",IF(AND(O70&lt;=4,O70&gt;=2),"BAJO","EVALUAR"))))</f>
        <v>BAJO</v>
      </c>
      <c r="Q70" s="24">
        <v>100</v>
      </c>
      <c r="R70" s="31">
        <f>O70*Q70</f>
        <v>400</v>
      </c>
      <c r="S70" s="31" t="str">
        <f>IF(AND(R70&lt;=4000,R70&gt;=600),"I",IF(AND(R70&lt;=500,R70&gt;=150),"II",IF(AND(R70&lt;=120,R70&gt;=40),"III",IF(AND(R70&lt;=20,R70&gt;=1),"IV","#"))))</f>
        <v>II</v>
      </c>
      <c r="T70" s="32" t="str">
        <f t="shared" si="4"/>
        <v>NO ACEPTABLE O ACEPTABLE CON CONTROL ESPECÍFICO</v>
      </c>
      <c r="U70" s="23">
        <v>34</v>
      </c>
      <c r="V70" s="26" t="s">
        <v>404</v>
      </c>
      <c r="W70" s="22" t="s">
        <v>77</v>
      </c>
      <c r="X70" s="22" t="s">
        <v>106</v>
      </c>
      <c r="Y70" s="22" t="s">
        <v>106</v>
      </c>
      <c r="Z70" s="22" t="s">
        <v>106</v>
      </c>
      <c r="AA70" s="20" t="s">
        <v>405</v>
      </c>
      <c r="AB70" s="23" t="s">
        <v>401</v>
      </c>
    </row>
    <row r="71" spans="1:28" s="1" customFormat="1" ht="50.4" customHeight="1">
      <c r="A71" s="17" t="s">
        <v>180</v>
      </c>
      <c r="B71" s="17" t="s">
        <v>183</v>
      </c>
      <c r="C71" s="23" t="s">
        <v>446</v>
      </c>
      <c r="D71" s="18" t="s">
        <v>449</v>
      </c>
      <c r="E71" s="19" t="s">
        <v>77</v>
      </c>
      <c r="F71" s="23" t="s">
        <v>458</v>
      </c>
      <c r="G71" s="20" t="s">
        <v>85</v>
      </c>
      <c r="H71" s="20" t="s">
        <v>8</v>
      </c>
      <c r="I71" s="23" t="s">
        <v>9</v>
      </c>
      <c r="J71" s="23" t="s">
        <v>152</v>
      </c>
      <c r="K71" s="23" t="s">
        <v>459</v>
      </c>
      <c r="L71" s="23" t="s">
        <v>232</v>
      </c>
      <c r="M71" s="24">
        <v>2</v>
      </c>
      <c r="N71" s="24">
        <v>4</v>
      </c>
      <c r="O71" s="29">
        <f t="shared" ref="O71:O76" si="11">M71*N71</f>
        <v>8</v>
      </c>
      <c r="P71" s="30" t="str">
        <f t="shared" ref="P71:P76" si="12">IF(AND(O71&lt;=40,O71&gt;=24),"MUY ALTO",IF(AND(O71&lt;=20,O71&gt;=10),"ALTO",IF(AND(O71&lt;=8,O71&gt;=6),"MEDIO",IF(AND(O71&lt;=4,O71&gt;=2),"BAJO","EVALUAR"))))</f>
        <v>MEDIO</v>
      </c>
      <c r="Q71" s="24">
        <v>25</v>
      </c>
      <c r="R71" s="31">
        <f t="shared" ref="R71:R76" si="13">O71*Q71</f>
        <v>200</v>
      </c>
      <c r="S71" s="31" t="str">
        <f t="shared" ref="S71:S76" si="14">IF(AND(R71&lt;=4000,R71&gt;=600),"I",IF(AND(R71&lt;=500,R71&gt;=150),"II",IF(AND(R71&lt;=120,R71&gt;=40),"III",IF(AND(R71&lt;=20,R71&gt;=1),"IV","#"))))</f>
        <v>II</v>
      </c>
      <c r="T71" s="32" t="str">
        <f t="shared" si="4"/>
        <v>NO ACEPTABLE O ACEPTABLE CON CONTROL ESPECÍFICO</v>
      </c>
      <c r="U71" s="23">
        <v>34</v>
      </c>
      <c r="V71" s="23" t="s">
        <v>9</v>
      </c>
      <c r="W71" s="22" t="s">
        <v>77</v>
      </c>
      <c r="X71" s="22" t="s">
        <v>106</v>
      </c>
      <c r="Y71" s="22" t="s">
        <v>106</v>
      </c>
      <c r="Z71" s="22" t="s">
        <v>106</v>
      </c>
      <c r="AA71" s="20" t="s">
        <v>249</v>
      </c>
      <c r="AB71" s="22" t="s">
        <v>106</v>
      </c>
    </row>
    <row r="72" spans="1:28" s="1" customFormat="1" ht="50.4" customHeight="1">
      <c r="A72" s="17" t="s">
        <v>180</v>
      </c>
      <c r="B72" s="17" t="s">
        <v>183</v>
      </c>
      <c r="C72" s="23" t="s">
        <v>446</v>
      </c>
      <c r="D72" s="18" t="s">
        <v>450</v>
      </c>
      <c r="E72" s="19" t="s">
        <v>191</v>
      </c>
      <c r="F72" s="20" t="s">
        <v>443</v>
      </c>
      <c r="G72" s="20" t="s">
        <v>85</v>
      </c>
      <c r="H72" s="20" t="s">
        <v>305</v>
      </c>
      <c r="I72" s="23" t="s">
        <v>9</v>
      </c>
      <c r="J72" s="20" t="s">
        <v>152</v>
      </c>
      <c r="K72" s="23" t="s">
        <v>241</v>
      </c>
      <c r="L72" s="23" t="s">
        <v>444</v>
      </c>
      <c r="M72" s="24">
        <v>2</v>
      </c>
      <c r="N72" s="24">
        <v>1</v>
      </c>
      <c r="O72" s="29">
        <f t="shared" si="11"/>
        <v>2</v>
      </c>
      <c r="P72" s="30" t="str">
        <f t="shared" si="12"/>
        <v>BAJO</v>
      </c>
      <c r="Q72" s="24">
        <v>60</v>
      </c>
      <c r="R72" s="31">
        <f t="shared" si="13"/>
        <v>120</v>
      </c>
      <c r="S72" s="31" t="str">
        <f t="shared" si="14"/>
        <v>III</v>
      </c>
      <c r="T72" s="32" t="str">
        <f t="shared" si="4"/>
        <v>MEJORABLE</v>
      </c>
      <c r="U72" s="20">
        <v>2</v>
      </c>
      <c r="V72" s="23" t="s">
        <v>9</v>
      </c>
      <c r="W72" s="22" t="s">
        <v>77</v>
      </c>
      <c r="X72" s="22" t="s">
        <v>106</v>
      </c>
      <c r="Y72" s="22" t="s">
        <v>106</v>
      </c>
      <c r="Z72" s="22" t="s">
        <v>106</v>
      </c>
      <c r="AA72" s="20" t="s">
        <v>445</v>
      </c>
      <c r="AB72" s="22" t="s">
        <v>106</v>
      </c>
    </row>
    <row r="73" spans="1:28" s="1" customFormat="1" ht="50.4" customHeight="1">
      <c r="A73" s="17" t="s">
        <v>180</v>
      </c>
      <c r="B73" s="17" t="s">
        <v>183</v>
      </c>
      <c r="C73" s="23" t="s">
        <v>446</v>
      </c>
      <c r="D73" s="18" t="s">
        <v>464</v>
      </c>
      <c r="E73" s="19" t="s">
        <v>77</v>
      </c>
      <c r="F73" s="20" t="s">
        <v>7</v>
      </c>
      <c r="G73" s="20" t="s">
        <v>89</v>
      </c>
      <c r="H73" s="26" t="s">
        <v>2</v>
      </c>
      <c r="I73" s="26" t="s">
        <v>256</v>
      </c>
      <c r="J73" s="23" t="s">
        <v>480</v>
      </c>
      <c r="K73" s="23" t="s">
        <v>152</v>
      </c>
      <c r="L73" s="23" t="s">
        <v>486</v>
      </c>
      <c r="M73" s="24">
        <v>2</v>
      </c>
      <c r="N73" s="24">
        <v>3</v>
      </c>
      <c r="O73" s="29">
        <f t="shared" si="11"/>
        <v>6</v>
      </c>
      <c r="P73" s="30" t="str">
        <f t="shared" si="12"/>
        <v>MEDIO</v>
      </c>
      <c r="Q73" s="24">
        <v>25</v>
      </c>
      <c r="R73" s="31">
        <f t="shared" si="13"/>
        <v>150</v>
      </c>
      <c r="S73" s="31" t="str">
        <f t="shared" si="14"/>
        <v>II</v>
      </c>
      <c r="T73" s="32" t="str">
        <f t="shared" si="4"/>
        <v>NO ACEPTABLE O ACEPTABLE CON CONTROL ESPECÍFICO</v>
      </c>
      <c r="U73" s="23">
        <v>34</v>
      </c>
      <c r="V73" s="26" t="s">
        <v>256</v>
      </c>
      <c r="W73" s="22" t="s">
        <v>77</v>
      </c>
      <c r="X73" s="22" t="s">
        <v>106</v>
      </c>
      <c r="Y73" s="22" t="s">
        <v>106</v>
      </c>
      <c r="Z73" s="22" t="s">
        <v>106</v>
      </c>
      <c r="AA73" s="20" t="s">
        <v>440</v>
      </c>
      <c r="AB73" s="25" t="s">
        <v>106</v>
      </c>
    </row>
    <row r="74" spans="1:28" s="1" customFormat="1" ht="50.4" customHeight="1">
      <c r="A74" s="17" t="s">
        <v>180</v>
      </c>
      <c r="B74" s="17" t="s">
        <v>183</v>
      </c>
      <c r="C74" s="23" t="s">
        <v>446</v>
      </c>
      <c r="D74" s="18" t="s">
        <v>448</v>
      </c>
      <c r="E74" s="19" t="s">
        <v>77</v>
      </c>
      <c r="F74" s="20" t="s">
        <v>160</v>
      </c>
      <c r="G74" s="20" t="s">
        <v>161</v>
      </c>
      <c r="H74" s="26" t="s">
        <v>258</v>
      </c>
      <c r="I74" s="26" t="s">
        <v>162</v>
      </c>
      <c r="J74" s="23" t="s">
        <v>480</v>
      </c>
      <c r="K74" s="23" t="s">
        <v>152</v>
      </c>
      <c r="L74" s="23" t="s">
        <v>465</v>
      </c>
      <c r="M74" s="24">
        <v>2</v>
      </c>
      <c r="N74" s="24">
        <v>2</v>
      </c>
      <c r="O74" s="29">
        <f t="shared" si="11"/>
        <v>4</v>
      </c>
      <c r="P74" s="30" t="str">
        <f t="shared" si="12"/>
        <v>BAJO</v>
      </c>
      <c r="Q74" s="24">
        <v>25</v>
      </c>
      <c r="R74" s="31">
        <f t="shared" si="13"/>
        <v>100</v>
      </c>
      <c r="S74" s="31" t="str">
        <f t="shared" si="14"/>
        <v>III</v>
      </c>
      <c r="T74" s="32" t="str">
        <f t="shared" si="4"/>
        <v>MEJORABLE</v>
      </c>
      <c r="U74" s="23">
        <v>34</v>
      </c>
      <c r="V74" s="26" t="s">
        <v>162</v>
      </c>
      <c r="W74" s="22" t="s">
        <v>77</v>
      </c>
      <c r="X74" s="22" t="s">
        <v>106</v>
      </c>
      <c r="Y74" s="22" t="s">
        <v>106</v>
      </c>
      <c r="Z74" s="22" t="s">
        <v>106</v>
      </c>
      <c r="AA74" s="20" t="s">
        <v>489</v>
      </c>
      <c r="AB74" s="25" t="s">
        <v>106</v>
      </c>
    </row>
    <row r="75" spans="1:28" s="1" customFormat="1" ht="151.19999999999999" customHeight="1">
      <c r="A75" s="17" t="s">
        <v>180</v>
      </c>
      <c r="B75" s="17" t="s">
        <v>183</v>
      </c>
      <c r="C75" s="23" t="s">
        <v>446</v>
      </c>
      <c r="D75" s="18" t="s">
        <v>448</v>
      </c>
      <c r="E75" s="19" t="s">
        <v>77</v>
      </c>
      <c r="F75" s="20" t="s">
        <v>424</v>
      </c>
      <c r="G75" s="20" t="s">
        <v>161</v>
      </c>
      <c r="H75" s="20" t="s">
        <v>432</v>
      </c>
      <c r="I75" s="26" t="s">
        <v>425</v>
      </c>
      <c r="J75" s="23" t="s">
        <v>483</v>
      </c>
      <c r="K75" s="23" t="s">
        <v>485</v>
      </c>
      <c r="L75" s="23" t="s">
        <v>465</v>
      </c>
      <c r="M75" s="24">
        <v>2</v>
      </c>
      <c r="N75" s="24">
        <v>3</v>
      </c>
      <c r="O75" s="29">
        <f t="shared" si="11"/>
        <v>6</v>
      </c>
      <c r="P75" s="30" t="str">
        <f t="shared" si="12"/>
        <v>MEDIO</v>
      </c>
      <c r="Q75" s="24">
        <v>25</v>
      </c>
      <c r="R75" s="31">
        <f t="shared" si="13"/>
        <v>150</v>
      </c>
      <c r="S75" s="31" t="str">
        <f t="shared" si="14"/>
        <v>II</v>
      </c>
      <c r="T75" s="32" t="str">
        <f t="shared" ref="T75:T138" si="15">IF(S75="I","NO ACEPTABLE",IF(S75="II","NO ACEPTABLE O ACEPTABLE CON CONTROL ESPECÍFICO",IF(S75="III","MEJORABLE",IF(S75="IV","ACEPTABLE", "EVALUAR"))))</f>
        <v>NO ACEPTABLE O ACEPTABLE CON CONTROL ESPECÍFICO</v>
      </c>
      <c r="U75" s="23">
        <v>34</v>
      </c>
      <c r="V75" s="26" t="s">
        <v>433</v>
      </c>
      <c r="W75" s="22" t="s">
        <v>77</v>
      </c>
      <c r="X75" s="22" t="s">
        <v>106</v>
      </c>
      <c r="Y75" s="22" t="s">
        <v>106</v>
      </c>
      <c r="Z75" s="22" t="s">
        <v>106</v>
      </c>
      <c r="AA75" s="20" t="s">
        <v>487</v>
      </c>
      <c r="AB75" s="25" t="s">
        <v>106</v>
      </c>
    </row>
    <row r="76" spans="1:28" s="1" customFormat="1" ht="45.6">
      <c r="A76" s="17" t="s">
        <v>180</v>
      </c>
      <c r="B76" s="17" t="s">
        <v>183</v>
      </c>
      <c r="C76" s="23" t="s">
        <v>446</v>
      </c>
      <c r="D76" s="18" t="s">
        <v>246</v>
      </c>
      <c r="E76" s="19" t="s">
        <v>77</v>
      </c>
      <c r="F76" s="23" t="s">
        <v>461</v>
      </c>
      <c r="G76" s="21" t="s">
        <v>86</v>
      </c>
      <c r="H76" s="20" t="s">
        <v>20</v>
      </c>
      <c r="I76" s="26" t="s">
        <v>21</v>
      </c>
      <c r="J76" s="23" t="s">
        <v>106</v>
      </c>
      <c r="K76" s="23" t="s">
        <v>152</v>
      </c>
      <c r="L76" s="23" t="s">
        <v>462</v>
      </c>
      <c r="M76" s="24">
        <v>3</v>
      </c>
      <c r="N76" s="24">
        <v>2</v>
      </c>
      <c r="O76" s="29">
        <f t="shared" si="11"/>
        <v>6</v>
      </c>
      <c r="P76" s="30" t="str">
        <f t="shared" si="12"/>
        <v>MEDIO</v>
      </c>
      <c r="Q76" s="24">
        <v>25</v>
      </c>
      <c r="R76" s="31">
        <f t="shared" si="13"/>
        <v>150</v>
      </c>
      <c r="S76" s="31" t="str">
        <f t="shared" si="14"/>
        <v>II</v>
      </c>
      <c r="T76" s="32" t="str">
        <f t="shared" si="15"/>
        <v>NO ACEPTABLE O ACEPTABLE CON CONTROL ESPECÍFICO</v>
      </c>
      <c r="U76" s="23">
        <v>34</v>
      </c>
      <c r="V76" s="26" t="s">
        <v>21</v>
      </c>
      <c r="W76" s="22" t="s">
        <v>77</v>
      </c>
      <c r="X76" s="22" t="s">
        <v>106</v>
      </c>
      <c r="Y76" s="22" t="s">
        <v>106</v>
      </c>
      <c r="Z76" s="22" t="s">
        <v>106</v>
      </c>
      <c r="AA76" s="20" t="s">
        <v>463</v>
      </c>
      <c r="AB76" s="25" t="s">
        <v>106</v>
      </c>
    </row>
    <row r="77" spans="1:28" s="1" customFormat="1" ht="30" customHeight="1">
      <c r="A77" s="17" t="s">
        <v>180</v>
      </c>
      <c r="B77" s="17" t="s">
        <v>183</v>
      </c>
      <c r="C77" s="23" t="s">
        <v>446</v>
      </c>
      <c r="D77" s="18" t="s">
        <v>396</v>
      </c>
      <c r="E77" s="19" t="s">
        <v>77</v>
      </c>
      <c r="F77" s="23" t="s">
        <v>392</v>
      </c>
      <c r="G77" s="20" t="s">
        <v>86</v>
      </c>
      <c r="H77" s="23" t="s">
        <v>79</v>
      </c>
      <c r="I77" s="23" t="s">
        <v>252</v>
      </c>
      <c r="J77" s="23" t="s">
        <v>152</v>
      </c>
      <c r="K77" s="23" t="s">
        <v>456</v>
      </c>
      <c r="L77" s="23" t="s">
        <v>460</v>
      </c>
      <c r="M77" s="24">
        <v>4</v>
      </c>
      <c r="N77" s="24">
        <v>2</v>
      </c>
      <c r="O77" s="29">
        <f t="shared" ref="O77" si="16">M77*N77</f>
        <v>8</v>
      </c>
      <c r="P77" s="30" t="str">
        <f t="shared" ref="P77" si="17">IF(AND(O77&lt;=40,O77&gt;=24),"MUY ALTO",IF(AND(O77&lt;=20,O77&gt;=10),"ALTO",IF(AND(O77&lt;=8,O77&gt;=6),"MEDIO",IF(AND(O77&lt;=4,O77&gt;=2),"BAJO","EVALUAR"))))</f>
        <v>MEDIO</v>
      </c>
      <c r="Q77" s="24">
        <v>60</v>
      </c>
      <c r="R77" s="31">
        <f>O77*Q77</f>
        <v>480</v>
      </c>
      <c r="S77" s="31" t="str">
        <f t="shared" ref="S77" si="18">IF(AND(R77&lt;=4000,R77&gt;=600),"I",IF(AND(R77&lt;=500,R77&gt;=150),"II",IF(AND(R77&lt;=120,R77&gt;=40),"III",IF(AND(R77&lt;=20,R77&gt;=1),"IV","#"))))</f>
        <v>II</v>
      </c>
      <c r="T77" s="32" t="str">
        <f t="shared" si="15"/>
        <v>NO ACEPTABLE O ACEPTABLE CON CONTROL ESPECÍFICO</v>
      </c>
      <c r="U77" s="23">
        <v>37</v>
      </c>
      <c r="V77" s="23" t="s">
        <v>438</v>
      </c>
      <c r="W77" s="22" t="s">
        <v>77</v>
      </c>
      <c r="X77" s="22" t="s">
        <v>106</v>
      </c>
      <c r="Y77" s="22" t="s">
        <v>106</v>
      </c>
      <c r="Z77" s="20" t="s">
        <v>394</v>
      </c>
      <c r="AA77" s="20" t="s">
        <v>397</v>
      </c>
      <c r="AB77" s="25" t="s">
        <v>106</v>
      </c>
    </row>
    <row r="78" spans="1:28" s="1" customFormat="1" ht="62.4" customHeight="1">
      <c r="A78" s="17" t="s">
        <v>180</v>
      </c>
      <c r="B78" s="17" t="s">
        <v>183</v>
      </c>
      <c r="C78" s="23" t="s">
        <v>446</v>
      </c>
      <c r="D78" s="18" t="s">
        <v>451</v>
      </c>
      <c r="E78" s="19" t="s">
        <v>77</v>
      </c>
      <c r="F78" s="20" t="s">
        <v>29</v>
      </c>
      <c r="G78" s="20" t="s">
        <v>87</v>
      </c>
      <c r="H78" s="26" t="s">
        <v>18</v>
      </c>
      <c r="I78" s="26" t="s">
        <v>19</v>
      </c>
      <c r="J78" s="23" t="s">
        <v>106</v>
      </c>
      <c r="K78" s="23" t="s">
        <v>454</v>
      </c>
      <c r="L78" s="27" t="s">
        <v>452</v>
      </c>
      <c r="M78" s="24">
        <v>3</v>
      </c>
      <c r="N78" s="24">
        <v>1</v>
      </c>
      <c r="O78" s="29">
        <f t="shared" ref="O78:O79" si="19">M78*N78</f>
        <v>3</v>
      </c>
      <c r="P78" s="30" t="str">
        <f t="shared" ref="P78:P79" si="20">IF(AND(O78&lt;=40,O78&gt;=24),"MUY ALTO",IF(AND(O78&lt;=20,O78&gt;=10),"ALTO",IF(AND(O78&lt;=8,O78&gt;=6),"MEDIO",IF(AND(O78&lt;=4,O78&gt;=2),"BAJO","EVALUAR"))))</f>
        <v>BAJO</v>
      </c>
      <c r="Q78" s="24">
        <v>60</v>
      </c>
      <c r="R78" s="31">
        <f t="shared" ref="R78:R79" si="21">O78*Q78</f>
        <v>180</v>
      </c>
      <c r="S78" s="31" t="str">
        <f t="shared" ref="S78:S79" si="22">IF(AND(R78&lt;=4000,R78&gt;=600),"I",IF(AND(R78&lt;=500,R78&gt;=150),"II",IF(AND(R78&lt;=120,R78&gt;=40),"III",IF(AND(R78&lt;=20,R78&gt;=1),"IV","#"))))</f>
        <v>II</v>
      </c>
      <c r="T78" s="32" t="str">
        <f t="shared" si="15"/>
        <v>NO ACEPTABLE O ACEPTABLE CON CONTROL ESPECÍFICO</v>
      </c>
      <c r="U78" s="23">
        <v>1</v>
      </c>
      <c r="V78" s="26" t="s">
        <v>19</v>
      </c>
      <c r="W78" s="22" t="s">
        <v>77</v>
      </c>
      <c r="X78" s="22" t="s">
        <v>106</v>
      </c>
      <c r="Y78" s="22" t="s">
        <v>106</v>
      </c>
      <c r="Z78" s="22" t="s">
        <v>106</v>
      </c>
      <c r="AA78" s="20" t="s">
        <v>453</v>
      </c>
      <c r="AB78" s="25" t="s">
        <v>106</v>
      </c>
    </row>
    <row r="79" spans="1:28" s="1" customFormat="1" ht="55.8" customHeight="1">
      <c r="A79" s="17" t="s">
        <v>180</v>
      </c>
      <c r="B79" s="17" t="s">
        <v>183</v>
      </c>
      <c r="C79" s="23" t="s">
        <v>446</v>
      </c>
      <c r="D79" s="18" t="s">
        <v>246</v>
      </c>
      <c r="E79" s="19" t="s">
        <v>77</v>
      </c>
      <c r="F79" s="23" t="s">
        <v>82</v>
      </c>
      <c r="G79" s="20" t="s">
        <v>86</v>
      </c>
      <c r="H79" s="20" t="s">
        <v>79</v>
      </c>
      <c r="I79" s="23" t="s">
        <v>252</v>
      </c>
      <c r="J79" s="23" t="s">
        <v>152</v>
      </c>
      <c r="K79" s="23" t="s">
        <v>241</v>
      </c>
      <c r="L79" s="23" t="s">
        <v>152</v>
      </c>
      <c r="M79" s="24">
        <v>2</v>
      </c>
      <c r="N79" s="24">
        <v>3</v>
      </c>
      <c r="O79" s="29">
        <f t="shared" si="19"/>
        <v>6</v>
      </c>
      <c r="P79" s="30" t="str">
        <f t="shared" si="20"/>
        <v>MEDIO</v>
      </c>
      <c r="Q79" s="24">
        <v>25</v>
      </c>
      <c r="R79" s="31">
        <f t="shared" si="21"/>
        <v>150</v>
      </c>
      <c r="S79" s="31" t="str">
        <f t="shared" si="22"/>
        <v>II</v>
      </c>
      <c r="T79" s="32" t="str">
        <f t="shared" si="15"/>
        <v>NO ACEPTABLE O ACEPTABLE CON CONTROL ESPECÍFICO</v>
      </c>
      <c r="U79" s="23">
        <v>34</v>
      </c>
      <c r="V79" s="23" t="s">
        <v>252</v>
      </c>
      <c r="W79" s="22" t="s">
        <v>77</v>
      </c>
      <c r="X79" s="22" t="s">
        <v>106</v>
      </c>
      <c r="Y79" s="22" t="s">
        <v>106</v>
      </c>
      <c r="Z79" s="22" t="s">
        <v>106</v>
      </c>
      <c r="AA79" s="20" t="s">
        <v>253</v>
      </c>
      <c r="AB79" s="25" t="s">
        <v>106</v>
      </c>
    </row>
    <row r="80" spans="1:28" s="1" customFormat="1" ht="34.200000000000003">
      <c r="A80" s="17" t="s">
        <v>180</v>
      </c>
      <c r="B80" s="17" t="s">
        <v>183</v>
      </c>
      <c r="C80" s="23" t="s">
        <v>441</v>
      </c>
      <c r="D80" s="18" t="s">
        <v>442</v>
      </c>
      <c r="E80" s="19" t="s">
        <v>77</v>
      </c>
      <c r="F80" s="20" t="s">
        <v>443</v>
      </c>
      <c r="G80" s="20" t="s">
        <v>85</v>
      </c>
      <c r="H80" s="20" t="s">
        <v>305</v>
      </c>
      <c r="I80" s="23" t="s">
        <v>9</v>
      </c>
      <c r="J80" s="20" t="s">
        <v>152</v>
      </c>
      <c r="K80" s="23" t="s">
        <v>241</v>
      </c>
      <c r="L80" s="23" t="s">
        <v>444</v>
      </c>
      <c r="M80" s="24">
        <v>2</v>
      </c>
      <c r="N80" s="24">
        <v>1</v>
      </c>
      <c r="O80" s="29">
        <f t="shared" si="0"/>
        <v>2</v>
      </c>
      <c r="P80" s="30" t="str">
        <f t="shared" si="1"/>
        <v>BAJO</v>
      </c>
      <c r="Q80" s="24">
        <v>60</v>
      </c>
      <c r="R80" s="31">
        <f t="shared" si="2"/>
        <v>120</v>
      </c>
      <c r="S80" s="31" t="str">
        <f t="shared" si="3"/>
        <v>III</v>
      </c>
      <c r="T80" s="32" t="str">
        <f t="shared" si="15"/>
        <v>MEJORABLE</v>
      </c>
      <c r="U80" s="20">
        <v>2</v>
      </c>
      <c r="V80" s="23" t="s">
        <v>9</v>
      </c>
      <c r="W80" s="22" t="s">
        <v>77</v>
      </c>
      <c r="X80" s="22" t="s">
        <v>106</v>
      </c>
      <c r="Y80" s="22" t="s">
        <v>106</v>
      </c>
      <c r="Z80" s="22" t="s">
        <v>106</v>
      </c>
      <c r="AA80" s="20" t="s">
        <v>445</v>
      </c>
      <c r="AB80" s="22" t="s">
        <v>106</v>
      </c>
    </row>
    <row r="81" spans="1:28" s="1" customFormat="1" ht="22.8">
      <c r="A81" s="17" t="s">
        <v>180</v>
      </c>
      <c r="B81" s="17" t="s">
        <v>183</v>
      </c>
      <c r="C81" s="23" t="s">
        <v>190</v>
      </c>
      <c r="D81" s="18" t="s">
        <v>314</v>
      </c>
      <c r="E81" s="19" t="s">
        <v>191</v>
      </c>
      <c r="F81" s="23" t="s">
        <v>316</v>
      </c>
      <c r="G81" s="20" t="s">
        <v>86</v>
      </c>
      <c r="H81" s="20" t="s">
        <v>207</v>
      </c>
      <c r="I81" s="23" t="s">
        <v>252</v>
      </c>
      <c r="J81" s="23" t="s">
        <v>152</v>
      </c>
      <c r="K81" s="23" t="s">
        <v>152</v>
      </c>
      <c r="L81" s="23" t="s">
        <v>152</v>
      </c>
      <c r="M81" s="24">
        <v>4</v>
      </c>
      <c r="N81" s="24">
        <v>1</v>
      </c>
      <c r="O81" s="29">
        <f t="shared" si="0"/>
        <v>4</v>
      </c>
      <c r="P81" s="30" t="str">
        <f t="shared" si="1"/>
        <v>BAJO</v>
      </c>
      <c r="Q81" s="24">
        <v>25</v>
      </c>
      <c r="R81" s="31">
        <f t="shared" si="2"/>
        <v>100</v>
      </c>
      <c r="S81" s="31" t="str">
        <f t="shared" si="3"/>
        <v>III</v>
      </c>
      <c r="T81" s="32" t="str">
        <f t="shared" si="15"/>
        <v>MEJORABLE</v>
      </c>
      <c r="U81" s="20">
        <v>2</v>
      </c>
      <c r="V81" s="23" t="s">
        <v>252</v>
      </c>
      <c r="W81" s="22" t="s">
        <v>77</v>
      </c>
      <c r="X81" s="22" t="s">
        <v>106</v>
      </c>
      <c r="Y81" s="22" t="s">
        <v>106</v>
      </c>
      <c r="Z81" s="22" t="s">
        <v>106</v>
      </c>
      <c r="AA81" s="20" t="s">
        <v>265</v>
      </c>
      <c r="AB81" s="25" t="s">
        <v>106</v>
      </c>
    </row>
    <row r="82" spans="1:28" s="1" customFormat="1" ht="34.200000000000003">
      <c r="A82" s="17" t="s">
        <v>180</v>
      </c>
      <c r="B82" s="17" t="s">
        <v>183</v>
      </c>
      <c r="C82" s="23" t="s">
        <v>190</v>
      </c>
      <c r="D82" s="18" t="s">
        <v>314</v>
      </c>
      <c r="E82" s="19" t="s">
        <v>191</v>
      </c>
      <c r="F82" s="23" t="s">
        <v>209</v>
      </c>
      <c r="G82" s="20" t="s">
        <v>86</v>
      </c>
      <c r="H82" s="20" t="s">
        <v>79</v>
      </c>
      <c r="I82" s="23" t="s">
        <v>252</v>
      </c>
      <c r="J82" s="23" t="s">
        <v>152</v>
      </c>
      <c r="K82" s="23" t="s">
        <v>152</v>
      </c>
      <c r="L82" s="23" t="s">
        <v>152</v>
      </c>
      <c r="M82" s="24">
        <v>2</v>
      </c>
      <c r="N82" s="24">
        <v>1</v>
      </c>
      <c r="O82" s="29">
        <f t="shared" si="0"/>
        <v>2</v>
      </c>
      <c r="P82" s="30" t="str">
        <f t="shared" si="1"/>
        <v>BAJO</v>
      </c>
      <c r="Q82" s="24">
        <v>25</v>
      </c>
      <c r="R82" s="31">
        <f t="shared" si="2"/>
        <v>50</v>
      </c>
      <c r="S82" s="31" t="str">
        <f t="shared" si="3"/>
        <v>III</v>
      </c>
      <c r="T82" s="32" t="str">
        <f t="shared" si="15"/>
        <v>MEJORABLE</v>
      </c>
      <c r="U82" s="20">
        <v>2</v>
      </c>
      <c r="V82" s="23" t="s">
        <v>252</v>
      </c>
      <c r="W82" s="22" t="s">
        <v>77</v>
      </c>
      <c r="X82" s="22" t="s">
        <v>106</v>
      </c>
      <c r="Y82" s="22" t="s">
        <v>106</v>
      </c>
      <c r="Z82" s="22" t="s">
        <v>106</v>
      </c>
      <c r="AA82" s="20" t="s">
        <v>267</v>
      </c>
      <c r="AB82" s="25" t="s">
        <v>106</v>
      </c>
    </row>
    <row r="83" spans="1:28" s="1" customFormat="1" ht="34.200000000000003">
      <c r="A83" s="17" t="s">
        <v>180</v>
      </c>
      <c r="B83" s="17" t="s">
        <v>183</v>
      </c>
      <c r="C83" s="23" t="s">
        <v>190</v>
      </c>
      <c r="D83" s="18" t="s">
        <v>314</v>
      </c>
      <c r="E83" s="19" t="s">
        <v>191</v>
      </c>
      <c r="F83" s="23" t="s">
        <v>315</v>
      </c>
      <c r="G83" s="20" t="s">
        <v>86</v>
      </c>
      <c r="H83" s="23" t="s">
        <v>272</v>
      </c>
      <c r="I83" s="23" t="s">
        <v>158</v>
      </c>
      <c r="J83" s="23" t="s">
        <v>152</v>
      </c>
      <c r="K83" s="23" t="s">
        <v>152</v>
      </c>
      <c r="L83" s="23" t="s">
        <v>152</v>
      </c>
      <c r="M83" s="24">
        <v>4</v>
      </c>
      <c r="N83" s="24">
        <v>1</v>
      </c>
      <c r="O83" s="29">
        <f t="shared" si="0"/>
        <v>4</v>
      </c>
      <c r="P83" s="30" t="str">
        <f t="shared" si="1"/>
        <v>BAJO</v>
      </c>
      <c r="Q83" s="24">
        <v>25</v>
      </c>
      <c r="R83" s="31">
        <f t="shared" si="2"/>
        <v>100</v>
      </c>
      <c r="S83" s="31" t="str">
        <f t="shared" si="3"/>
        <v>III</v>
      </c>
      <c r="T83" s="32" t="str">
        <f t="shared" si="15"/>
        <v>MEJORABLE</v>
      </c>
      <c r="U83" s="20">
        <v>2</v>
      </c>
      <c r="V83" s="23" t="s">
        <v>158</v>
      </c>
      <c r="W83" s="22" t="s">
        <v>77</v>
      </c>
      <c r="X83" s="22" t="s">
        <v>106</v>
      </c>
      <c r="Y83" s="22" t="s">
        <v>106</v>
      </c>
      <c r="Z83" s="22" t="s">
        <v>106</v>
      </c>
      <c r="AA83" s="20" t="s">
        <v>317</v>
      </c>
      <c r="AB83" s="25" t="s">
        <v>106</v>
      </c>
    </row>
    <row r="84" spans="1:28" s="1" customFormat="1" ht="34.200000000000003">
      <c r="A84" s="17" t="s">
        <v>180</v>
      </c>
      <c r="B84" s="17" t="s">
        <v>183</v>
      </c>
      <c r="C84" s="23" t="s">
        <v>190</v>
      </c>
      <c r="D84" s="18" t="s">
        <v>314</v>
      </c>
      <c r="E84" s="19" t="s">
        <v>191</v>
      </c>
      <c r="F84" s="20" t="s">
        <v>315</v>
      </c>
      <c r="G84" s="21" t="s">
        <v>195</v>
      </c>
      <c r="H84" s="26" t="s">
        <v>210</v>
      </c>
      <c r="I84" s="20" t="s">
        <v>318</v>
      </c>
      <c r="J84" s="23" t="s">
        <v>152</v>
      </c>
      <c r="K84" s="23" t="s">
        <v>152</v>
      </c>
      <c r="L84" s="23" t="s">
        <v>152</v>
      </c>
      <c r="M84" s="24">
        <v>2</v>
      </c>
      <c r="N84" s="24">
        <v>1</v>
      </c>
      <c r="O84" s="29">
        <f t="shared" si="0"/>
        <v>2</v>
      </c>
      <c r="P84" s="30" t="str">
        <f t="shared" si="1"/>
        <v>BAJO</v>
      </c>
      <c r="Q84" s="24">
        <v>25</v>
      </c>
      <c r="R84" s="31">
        <f t="shared" si="2"/>
        <v>50</v>
      </c>
      <c r="S84" s="31" t="str">
        <f t="shared" si="3"/>
        <v>III</v>
      </c>
      <c r="T84" s="32" t="str">
        <f t="shared" si="15"/>
        <v>MEJORABLE</v>
      </c>
      <c r="U84" s="20">
        <v>2</v>
      </c>
      <c r="V84" s="20" t="s">
        <v>318</v>
      </c>
      <c r="W84" s="22" t="s">
        <v>77</v>
      </c>
      <c r="X84" s="22" t="s">
        <v>106</v>
      </c>
      <c r="Y84" s="22" t="s">
        <v>106</v>
      </c>
      <c r="Z84" s="22" t="s">
        <v>106</v>
      </c>
      <c r="AA84" s="20" t="s">
        <v>313</v>
      </c>
      <c r="AB84" s="20" t="s">
        <v>224</v>
      </c>
    </row>
    <row r="85" spans="1:28" s="1" customFormat="1" ht="36">
      <c r="A85" s="17" t="s">
        <v>180</v>
      </c>
      <c r="B85" s="17" t="s">
        <v>183</v>
      </c>
      <c r="C85" s="23" t="s">
        <v>184</v>
      </c>
      <c r="D85" s="18" t="s">
        <v>319</v>
      </c>
      <c r="E85" s="19" t="s">
        <v>77</v>
      </c>
      <c r="F85" s="20" t="s">
        <v>320</v>
      </c>
      <c r="G85" s="20" t="s">
        <v>85</v>
      </c>
      <c r="H85" s="23" t="s">
        <v>11</v>
      </c>
      <c r="I85" s="23" t="s">
        <v>27</v>
      </c>
      <c r="J85" s="23" t="s">
        <v>106</v>
      </c>
      <c r="K85" s="23" t="s">
        <v>152</v>
      </c>
      <c r="L85" s="23" t="s">
        <v>152</v>
      </c>
      <c r="M85" s="24">
        <v>2</v>
      </c>
      <c r="N85" s="24">
        <v>3</v>
      </c>
      <c r="O85" s="29">
        <f t="shared" si="0"/>
        <v>6</v>
      </c>
      <c r="P85" s="30" t="str">
        <f t="shared" si="1"/>
        <v>MEDIO</v>
      </c>
      <c r="Q85" s="24">
        <v>25</v>
      </c>
      <c r="R85" s="31">
        <f t="shared" si="2"/>
        <v>150</v>
      </c>
      <c r="S85" s="31" t="str">
        <f t="shared" si="3"/>
        <v>II</v>
      </c>
      <c r="T85" s="32" t="str">
        <f t="shared" si="15"/>
        <v>NO ACEPTABLE O ACEPTABLE CON CONTROL ESPECÍFICO</v>
      </c>
      <c r="U85" s="20">
        <v>1</v>
      </c>
      <c r="V85" s="23" t="s">
        <v>27</v>
      </c>
      <c r="W85" s="22" t="s">
        <v>77</v>
      </c>
      <c r="X85" s="22" t="s">
        <v>106</v>
      </c>
      <c r="Y85" s="22" t="s">
        <v>106</v>
      </c>
      <c r="Z85" s="22" t="s">
        <v>106</v>
      </c>
      <c r="AA85" s="20" t="s">
        <v>248</v>
      </c>
      <c r="AB85" s="22" t="s">
        <v>106</v>
      </c>
    </row>
    <row r="86" spans="1:28" s="1" customFormat="1" ht="34.200000000000003">
      <c r="A86" s="17" t="s">
        <v>180</v>
      </c>
      <c r="B86" s="17" t="s">
        <v>183</v>
      </c>
      <c r="C86" s="23" t="s">
        <v>184</v>
      </c>
      <c r="D86" s="18" t="s">
        <v>319</v>
      </c>
      <c r="E86" s="19" t="s">
        <v>77</v>
      </c>
      <c r="F86" s="20" t="s">
        <v>303</v>
      </c>
      <c r="G86" s="20" t="s">
        <v>85</v>
      </c>
      <c r="H86" s="23" t="s">
        <v>154</v>
      </c>
      <c r="I86" s="23" t="s">
        <v>9</v>
      </c>
      <c r="J86" s="23" t="s">
        <v>106</v>
      </c>
      <c r="K86" s="23" t="s">
        <v>152</v>
      </c>
      <c r="L86" s="23" t="s">
        <v>152</v>
      </c>
      <c r="M86" s="24">
        <v>2</v>
      </c>
      <c r="N86" s="24">
        <v>3</v>
      </c>
      <c r="O86" s="29">
        <f t="shared" si="0"/>
        <v>6</v>
      </c>
      <c r="P86" s="30" t="str">
        <f t="shared" si="1"/>
        <v>MEDIO</v>
      </c>
      <c r="Q86" s="24">
        <v>10</v>
      </c>
      <c r="R86" s="31">
        <f t="shared" si="2"/>
        <v>60</v>
      </c>
      <c r="S86" s="31" t="str">
        <f t="shared" si="3"/>
        <v>III</v>
      </c>
      <c r="T86" s="32" t="str">
        <f t="shared" si="15"/>
        <v>MEJORABLE</v>
      </c>
      <c r="U86" s="20">
        <v>1</v>
      </c>
      <c r="V86" s="23" t="s">
        <v>9</v>
      </c>
      <c r="W86" s="22" t="s">
        <v>77</v>
      </c>
      <c r="X86" s="22" t="s">
        <v>106</v>
      </c>
      <c r="Y86" s="22" t="s">
        <v>106</v>
      </c>
      <c r="Z86" s="22" t="s">
        <v>106</v>
      </c>
      <c r="AA86" s="20" t="s">
        <v>249</v>
      </c>
      <c r="AB86" s="22" t="s">
        <v>106</v>
      </c>
    </row>
    <row r="87" spans="1:28" s="1" customFormat="1" ht="36">
      <c r="A87" s="17" t="s">
        <v>180</v>
      </c>
      <c r="B87" s="17" t="s">
        <v>183</v>
      </c>
      <c r="C87" s="23" t="s">
        <v>184</v>
      </c>
      <c r="D87" s="18" t="s">
        <v>319</v>
      </c>
      <c r="E87" s="19" t="s">
        <v>77</v>
      </c>
      <c r="F87" s="23" t="s">
        <v>321</v>
      </c>
      <c r="G87" s="20" t="s">
        <v>86</v>
      </c>
      <c r="H87" s="20" t="s">
        <v>79</v>
      </c>
      <c r="I87" s="23" t="s">
        <v>252</v>
      </c>
      <c r="J87" s="23" t="s">
        <v>152</v>
      </c>
      <c r="K87" s="23" t="s">
        <v>152</v>
      </c>
      <c r="L87" s="23" t="s">
        <v>152</v>
      </c>
      <c r="M87" s="24">
        <v>2</v>
      </c>
      <c r="N87" s="24">
        <v>3</v>
      </c>
      <c r="O87" s="29">
        <f t="shared" si="0"/>
        <v>6</v>
      </c>
      <c r="P87" s="30" t="str">
        <f t="shared" si="1"/>
        <v>MEDIO</v>
      </c>
      <c r="Q87" s="24">
        <v>25</v>
      </c>
      <c r="R87" s="31">
        <f t="shared" si="2"/>
        <v>150</v>
      </c>
      <c r="S87" s="31" t="str">
        <f t="shared" si="3"/>
        <v>II</v>
      </c>
      <c r="T87" s="32" t="str">
        <f t="shared" si="15"/>
        <v>NO ACEPTABLE O ACEPTABLE CON CONTROL ESPECÍFICO</v>
      </c>
      <c r="U87" s="20">
        <v>1</v>
      </c>
      <c r="V87" s="23" t="s">
        <v>252</v>
      </c>
      <c r="W87" s="22" t="s">
        <v>77</v>
      </c>
      <c r="X87" s="22" t="s">
        <v>106</v>
      </c>
      <c r="Y87" s="22" t="s">
        <v>106</v>
      </c>
      <c r="Z87" s="22" t="s">
        <v>106</v>
      </c>
      <c r="AA87" s="20" t="s">
        <v>267</v>
      </c>
      <c r="AB87" s="25" t="s">
        <v>106</v>
      </c>
    </row>
    <row r="88" spans="1:28" s="1" customFormat="1" ht="36">
      <c r="A88" s="17" t="s">
        <v>180</v>
      </c>
      <c r="B88" s="17" t="s">
        <v>183</v>
      </c>
      <c r="C88" s="23" t="s">
        <v>184</v>
      </c>
      <c r="D88" s="18" t="s">
        <v>319</v>
      </c>
      <c r="E88" s="19" t="s">
        <v>77</v>
      </c>
      <c r="F88" s="23" t="s">
        <v>213</v>
      </c>
      <c r="G88" s="20" t="s">
        <v>86</v>
      </c>
      <c r="H88" s="20" t="s">
        <v>212</v>
      </c>
      <c r="I88" s="23" t="s">
        <v>252</v>
      </c>
      <c r="J88" s="23" t="s">
        <v>152</v>
      </c>
      <c r="K88" s="23" t="s">
        <v>152</v>
      </c>
      <c r="L88" s="23" t="s">
        <v>152</v>
      </c>
      <c r="M88" s="24">
        <v>2</v>
      </c>
      <c r="N88" s="24">
        <v>3</v>
      </c>
      <c r="O88" s="29">
        <f t="shared" ref="O88:O157" si="23">M88*N88</f>
        <v>6</v>
      </c>
      <c r="P88" s="30" t="str">
        <f t="shared" ref="P88:P157" si="24">IF(AND(O88&lt;=40,O88&gt;=24),"MUY ALTO",IF(AND(O88&lt;=20,O88&gt;=10),"ALTO",IF(AND(O88&lt;=8,O88&gt;=6),"MEDIO",IF(AND(O88&lt;=4,O88&gt;=2),"BAJO","EVALUAR"))))</f>
        <v>MEDIO</v>
      </c>
      <c r="Q88" s="24">
        <v>25</v>
      </c>
      <c r="R88" s="31">
        <f t="shared" ref="R88:R157" si="25">O88*Q88</f>
        <v>150</v>
      </c>
      <c r="S88" s="31" t="str">
        <f t="shared" ref="S88:S157" si="26">IF(AND(R88&lt;=4000,R88&gt;=600),"I",IF(AND(R88&lt;=500,R88&gt;=150),"II",IF(AND(R88&lt;=120,R88&gt;=40),"III",IF(AND(R88&lt;=20,R88&gt;=1),"IV","#"))))</f>
        <v>II</v>
      </c>
      <c r="T88" s="32" t="str">
        <f t="shared" si="15"/>
        <v>NO ACEPTABLE O ACEPTABLE CON CONTROL ESPECÍFICO</v>
      </c>
      <c r="U88" s="20">
        <v>1</v>
      </c>
      <c r="V88" s="23" t="s">
        <v>252</v>
      </c>
      <c r="W88" s="22" t="s">
        <v>77</v>
      </c>
      <c r="X88" s="22" t="s">
        <v>106</v>
      </c>
      <c r="Y88" s="22" t="s">
        <v>106</v>
      </c>
      <c r="Z88" s="22" t="s">
        <v>106</v>
      </c>
      <c r="AA88" s="20" t="s">
        <v>322</v>
      </c>
      <c r="AB88" s="25" t="s">
        <v>106</v>
      </c>
    </row>
    <row r="89" spans="1:28" s="1" customFormat="1" ht="36">
      <c r="A89" s="17" t="s">
        <v>180</v>
      </c>
      <c r="B89" s="17" t="s">
        <v>183</v>
      </c>
      <c r="C89" s="23" t="s">
        <v>184</v>
      </c>
      <c r="D89" s="18" t="s">
        <v>319</v>
      </c>
      <c r="E89" s="19" t="s">
        <v>77</v>
      </c>
      <c r="F89" s="23" t="s">
        <v>323</v>
      </c>
      <c r="G89" s="20" t="s">
        <v>86</v>
      </c>
      <c r="H89" s="23" t="s">
        <v>272</v>
      </c>
      <c r="I89" s="23" t="s">
        <v>158</v>
      </c>
      <c r="J89" s="23" t="s">
        <v>152</v>
      </c>
      <c r="K89" s="23" t="s">
        <v>152</v>
      </c>
      <c r="L89" s="23" t="s">
        <v>152</v>
      </c>
      <c r="M89" s="24">
        <v>2</v>
      </c>
      <c r="N89" s="24">
        <v>3</v>
      </c>
      <c r="O89" s="29">
        <f t="shared" si="23"/>
        <v>6</v>
      </c>
      <c r="P89" s="30" t="str">
        <f t="shared" si="24"/>
        <v>MEDIO</v>
      </c>
      <c r="Q89" s="24">
        <v>25</v>
      </c>
      <c r="R89" s="31">
        <f t="shared" si="25"/>
        <v>150</v>
      </c>
      <c r="S89" s="31" t="str">
        <f t="shared" si="26"/>
        <v>II</v>
      </c>
      <c r="T89" s="32" t="str">
        <f t="shared" si="15"/>
        <v>NO ACEPTABLE O ACEPTABLE CON CONTROL ESPECÍFICO</v>
      </c>
      <c r="U89" s="20">
        <v>1</v>
      </c>
      <c r="V89" s="23" t="s">
        <v>158</v>
      </c>
      <c r="W89" s="22" t="s">
        <v>77</v>
      </c>
      <c r="X89" s="22" t="s">
        <v>106</v>
      </c>
      <c r="Y89" s="22" t="s">
        <v>106</v>
      </c>
      <c r="Z89" s="22" t="s">
        <v>106</v>
      </c>
      <c r="AA89" s="20" t="s">
        <v>270</v>
      </c>
      <c r="AB89" s="25" t="s">
        <v>106</v>
      </c>
    </row>
    <row r="90" spans="1:28" s="1" customFormat="1" ht="36">
      <c r="A90" s="17" t="s">
        <v>180</v>
      </c>
      <c r="B90" s="17" t="s">
        <v>183</v>
      </c>
      <c r="C90" s="23" t="s">
        <v>184</v>
      </c>
      <c r="D90" s="18" t="s">
        <v>319</v>
      </c>
      <c r="E90" s="19" t="s">
        <v>77</v>
      </c>
      <c r="F90" s="20" t="s">
        <v>29</v>
      </c>
      <c r="G90" s="20" t="s">
        <v>87</v>
      </c>
      <c r="H90" s="26" t="s">
        <v>18</v>
      </c>
      <c r="I90" s="26" t="s">
        <v>19</v>
      </c>
      <c r="J90" s="23" t="s">
        <v>106</v>
      </c>
      <c r="K90" s="23" t="s">
        <v>78</v>
      </c>
      <c r="L90" s="27" t="s">
        <v>254</v>
      </c>
      <c r="M90" s="24">
        <v>3</v>
      </c>
      <c r="N90" s="24">
        <v>1</v>
      </c>
      <c r="O90" s="29">
        <f t="shared" si="23"/>
        <v>3</v>
      </c>
      <c r="P90" s="30" t="str">
        <f t="shared" si="24"/>
        <v>BAJO</v>
      </c>
      <c r="Q90" s="24">
        <v>60</v>
      </c>
      <c r="R90" s="31">
        <f t="shared" si="25"/>
        <v>180</v>
      </c>
      <c r="S90" s="31" t="str">
        <f t="shared" si="26"/>
        <v>II</v>
      </c>
      <c r="T90" s="32" t="str">
        <f t="shared" si="15"/>
        <v>NO ACEPTABLE O ACEPTABLE CON CONTROL ESPECÍFICO</v>
      </c>
      <c r="U90" s="23">
        <v>1</v>
      </c>
      <c r="V90" s="26" t="s">
        <v>19</v>
      </c>
      <c r="W90" s="22" t="s">
        <v>77</v>
      </c>
      <c r="X90" s="22" t="s">
        <v>106</v>
      </c>
      <c r="Y90" s="22" t="s">
        <v>106</v>
      </c>
      <c r="Z90" s="22" t="s">
        <v>106</v>
      </c>
      <c r="AA90" s="20" t="s">
        <v>255</v>
      </c>
      <c r="AB90" s="25" t="s">
        <v>106</v>
      </c>
    </row>
    <row r="91" spans="1:28" s="1" customFormat="1" ht="40.799999999999997">
      <c r="A91" s="17" t="s">
        <v>180</v>
      </c>
      <c r="B91" s="17" t="s">
        <v>183</v>
      </c>
      <c r="C91" s="23" t="s">
        <v>184</v>
      </c>
      <c r="D91" s="18" t="s">
        <v>319</v>
      </c>
      <c r="E91" s="19" t="s">
        <v>77</v>
      </c>
      <c r="F91" s="20" t="s">
        <v>324</v>
      </c>
      <c r="G91" s="20" t="s">
        <v>89</v>
      </c>
      <c r="H91" s="23" t="s">
        <v>2</v>
      </c>
      <c r="I91" s="23" t="s">
        <v>15</v>
      </c>
      <c r="J91" s="23" t="s">
        <v>480</v>
      </c>
      <c r="K91" s="23" t="s">
        <v>152</v>
      </c>
      <c r="L91" s="23" t="s">
        <v>237</v>
      </c>
      <c r="M91" s="24">
        <v>2</v>
      </c>
      <c r="N91" s="24">
        <v>2</v>
      </c>
      <c r="O91" s="29">
        <f t="shared" si="23"/>
        <v>4</v>
      </c>
      <c r="P91" s="30" t="str">
        <f t="shared" si="24"/>
        <v>BAJO</v>
      </c>
      <c r="Q91" s="24">
        <v>25</v>
      </c>
      <c r="R91" s="31">
        <f t="shared" si="25"/>
        <v>100</v>
      </c>
      <c r="S91" s="31" t="str">
        <f t="shared" si="26"/>
        <v>III</v>
      </c>
      <c r="T91" s="32" t="str">
        <f t="shared" si="15"/>
        <v>MEJORABLE</v>
      </c>
      <c r="U91" s="20">
        <v>1</v>
      </c>
      <c r="V91" s="23" t="s">
        <v>15</v>
      </c>
      <c r="W91" s="22" t="s">
        <v>77</v>
      </c>
      <c r="X91" s="22" t="s">
        <v>106</v>
      </c>
      <c r="Y91" s="22" t="s">
        <v>106</v>
      </c>
      <c r="Z91" s="22" t="s">
        <v>106</v>
      </c>
      <c r="AA91" s="20" t="s">
        <v>490</v>
      </c>
      <c r="AB91" s="25" t="s">
        <v>106</v>
      </c>
    </row>
    <row r="92" spans="1:28" s="1" customFormat="1" ht="30.6">
      <c r="A92" s="17" t="s">
        <v>180</v>
      </c>
      <c r="B92" s="17" t="s">
        <v>183</v>
      </c>
      <c r="C92" s="23" t="s">
        <v>184</v>
      </c>
      <c r="D92" s="18" t="s">
        <v>319</v>
      </c>
      <c r="E92" s="19" t="s">
        <v>77</v>
      </c>
      <c r="F92" s="20" t="s">
        <v>211</v>
      </c>
      <c r="G92" s="20" t="s">
        <v>89</v>
      </c>
      <c r="H92" s="26" t="s">
        <v>309</v>
      </c>
      <c r="I92" s="26" t="s">
        <v>256</v>
      </c>
      <c r="J92" s="23" t="s">
        <v>480</v>
      </c>
      <c r="K92" s="23" t="s">
        <v>152</v>
      </c>
      <c r="L92" s="23" t="s">
        <v>237</v>
      </c>
      <c r="M92" s="24">
        <v>2</v>
      </c>
      <c r="N92" s="24">
        <v>2</v>
      </c>
      <c r="O92" s="29">
        <f t="shared" si="23"/>
        <v>4</v>
      </c>
      <c r="P92" s="30" t="str">
        <f t="shared" si="24"/>
        <v>BAJO</v>
      </c>
      <c r="Q92" s="24">
        <v>25</v>
      </c>
      <c r="R92" s="31">
        <f t="shared" si="25"/>
        <v>100</v>
      </c>
      <c r="S92" s="31" t="str">
        <f t="shared" si="26"/>
        <v>III</v>
      </c>
      <c r="T92" s="32" t="str">
        <f t="shared" si="15"/>
        <v>MEJORABLE</v>
      </c>
      <c r="U92" s="20">
        <v>1</v>
      </c>
      <c r="V92" s="26" t="s">
        <v>256</v>
      </c>
      <c r="W92" s="22" t="s">
        <v>77</v>
      </c>
      <c r="X92" s="22" t="s">
        <v>106</v>
      </c>
      <c r="Y92" s="22" t="s">
        <v>106</v>
      </c>
      <c r="Z92" s="22" t="s">
        <v>106</v>
      </c>
      <c r="AA92" s="20" t="s">
        <v>490</v>
      </c>
      <c r="AB92" s="25" t="s">
        <v>106</v>
      </c>
    </row>
    <row r="93" spans="1:28" s="1" customFormat="1" ht="34.200000000000003">
      <c r="A93" s="17" t="s">
        <v>180</v>
      </c>
      <c r="B93" s="17" t="s">
        <v>183</v>
      </c>
      <c r="C93" s="23" t="s">
        <v>184</v>
      </c>
      <c r="D93" s="18" t="s">
        <v>319</v>
      </c>
      <c r="E93" s="19" t="s">
        <v>77</v>
      </c>
      <c r="F93" s="20" t="s">
        <v>325</v>
      </c>
      <c r="G93" s="21" t="s">
        <v>195</v>
      </c>
      <c r="H93" s="26" t="s">
        <v>311</v>
      </c>
      <c r="I93" s="23" t="s">
        <v>312</v>
      </c>
      <c r="J93" s="23" t="s">
        <v>152</v>
      </c>
      <c r="K93" s="23" t="s">
        <v>152</v>
      </c>
      <c r="L93" s="23" t="s">
        <v>287</v>
      </c>
      <c r="M93" s="24">
        <v>2</v>
      </c>
      <c r="N93" s="24">
        <v>2</v>
      </c>
      <c r="O93" s="29">
        <f t="shared" si="23"/>
        <v>4</v>
      </c>
      <c r="P93" s="30" t="str">
        <f t="shared" si="24"/>
        <v>BAJO</v>
      </c>
      <c r="Q93" s="24">
        <v>25</v>
      </c>
      <c r="R93" s="31">
        <f t="shared" si="25"/>
        <v>100</v>
      </c>
      <c r="S93" s="31" t="str">
        <f t="shared" si="26"/>
        <v>III</v>
      </c>
      <c r="T93" s="32" t="str">
        <f t="shared" si="15"/>
        <v>MEJORABLE</v>
      </c>
      <c r="U93" s="20">
        <v>1</v>
      </c>
      <c r="V93" s="23" t="s">
        <v>312</v>
      </c>
      <c r="W93" s="22" t="s">
        <v>77</v>
      </c>
      <c r="X93" s="22" t="s">
        <v>106</v>
      </c>
      <c r="Y93" s="22" t="s">
        <v>106</v>
      </c>
      <c r="Z93" s="22" t="s">
        <v>106</v>
      </c>
      <c r="AA93" s="20" t="s">
        <v>313</v>
      </c>
      <c r="AB93" s="20" t="s">
        <v>224</v>
      </c>
    </row>
    <row r="94" spans="1:28" s="1" customFormat="1" ht="36">
      <c r="A94" s="17" t="s">
        <v>180</v>
      </c>
      <c r="B94" s="17" t="s">
        <v>183</v>
      </c>
      <c r="C94" s="23" t="s">
        <v>185</v>
      </c>
      <c r="D94" s="18" t="s">
        <v>186</v>
      </c>
      <c r="E94" s="19" t="s">
        <v>77</v>
      </c>
      <c r="F94" s="20" t="s">
        <v>326</v>
      </c>
      <c r="G94" s="20" t="s">
        <v>165</v>
      </c>
      <c r="H94" s="20" t="s">
        <v>168</v>
      </c>
      <c r="I94" s="26" t="s">
        <v>169</v>
      </c>
      <c r="J94" s="23" t="s">
        <v>106</v>
      </c>
      <c r="K94" s="23" t="s">
        <v>152</v>
      </c>
      <c r="L94" s="23" t="s">
        <v>219</v>
      </c>
      <c r="M94" s="24">
        <v>2</v>
      </c>
      <c r="N94" s="24">
        <v>3</v>
      </c>
      <c r="O94" s="29">
        <f t="shared" si="23"/>
        <v>6</v>
      </c>
      <c r="P94" s="30" t="str">
        <f t="shared" si="24"/>
        <v>MEDIO</v>
      </c>
      <c r="Q94" s="24">
        <v>25</v>
      </c>
      <c r="R94" s="31">
        <f t="shared" si="25"/>
        <v>150</v>
      </c>
      <c r="S94" s="31" t="str">
        <f t="shared" si="26"/>
        <v>II</v>
      </c>
      <c r="T94" s="32" t="str">
        <f t="shared" si="15"/>
        <v>NO ACEPTABLE O ACEPTABLE CON CONTROL ESPECÍFICO</v>
      </c>
      <c r="U94" s="20">
        <v>1</v>
      </c>
      <c r="V94" s="26" t="s">
        <v>169</v>
      </c>
      <c r="W94" s="22" t="s">
        <v>77</v>
      </c>
      <c r="X94" s="22" t="s">
        <v>106</v>
      </c>
      <c r="Y94" s="22" t="s">
        <v>106</v>
      </c>
      <c r="Z94" s="22" t="s">
        <v>106</v>
      </c>
      <c r="AA94" s="20" t="s">
        <v>268</v>
      </c>
      <c r="AB94" s="23" t="s">
        <v>221</v>
      </c>
    </row>
    <row r="95" spans="1:28" s="1" customFormat="1" ht="36">
      <c r="A95" s="17" t="s">
        <v>180</v>
      </c>
      <c r="B95" s="17" t="s">
        <v>183</v>
      </c>
      <c r="C95" s="23" t="s">
        <v>185</v>
      </c>
      <c r="D95" s="18" t="s">
        <v>186</v>
      </c>
      <c r="E95" s="19" t="s">
        <v>77</v>
      </c>
      <c r="F95" s="20" t="s">
        <v>327</v>
      </c>
      <c r="G95" s="20" t="s">
        <v>165</v>
      </c>
      <c r="H95" s="20" t="s">
        <v>168</v>
      </c>
      <c r="I95" s="26" t="s">
        <v>208</v>
      </c>
      <c r="J95" s="23" t="s">
        <v>106</v>
      </c>
      <c r="K95" s="23" t="s">
        <v>152</v>
      </c>
      <c r="L95" s="23" t="s">
        <v>290</v>
      </c>
      <c r="M95" s="24">
        <v>2</v>
      </c>
      <c r="N95" s="24">
        <v>3</v>
      </c>
      <c r="O95" s="29">
        <f t="shared" si="23"/>
        <v>6</v>
      </c>
      <c r="P95" s="30" t="str">
        <f t="shared" si="24"/>
        <v>MEDIO</v>
      </c>
      <c r="Q95" s="24">
        <v>25</v>
      </c>
      <c r="R95" s="31">
        <f t="shared" si="25"/>
        <v>150</v>
      </c>
      <c r="S95" s="31" t="str">
        <f t="shared" si="26"/>
        <v>II</v>
      </c>
      <c r="T95" s="32" t="str">
        <f t="shared" si="15"/>
        <v>NO ACEPTABLE O ACEPTABLE CON CONTROL ESPECÍFICO</v>
      </c>
      <c r="U95" s="20">
        <v>1</v>
      </c>
      <c r="V95" s="26" t="s">
        <v>208</v>
      </c>
      <c r="W95" s="22" t="s">
        <v>77</v>
      </c>
      <c r="X95" s="22" t="s">
        <v>106</v>
      </c>
      <c r="Y95" s="22" t="s">
        <v>106</v>
      </c>
      <c r="Z95" s="22" t="s">
        <v>106</v>
      </c>
      <c r="AA95" s="20" t="s">
        <v>268</v>
      </c>
      <c r="AB95" s="23" t="s">
        <v>221</v>
      </c>
    </row>
    <row r="96" spans="1:28" s="1" customFormat="1" ht="36">
      <c r="A96" s="17" t="s">
        <v>180</v>
      </c>
      <c r="B96" s="17" t="s">
        <v>183</v>
      </c>
      <c r="C96" s="23" t="s">
        <v>185</v>
      </c>
      <c r="D96" s="18" t="s">
        <v>186</v>
      </c>
      <c r="E96" s="19" t="s">
        <v>77</v>
      </c>
      <c r="F96" s="20" t="s">
        <v>214</v>
      </c>
      <c r="G96" s="20" t="s">
        <v>85</v>
      </c>
      <c r="H96" s="23" t="s">
        <v>11</v>
      </c>
      <c r="I96" s="23" t="s">
        <v>27</v>
      </c>
      <c r="J96" s="23" t="s">
        <v>106</v>
      </c>
      <c r="K96" s="23" t="s">
        <v>152</v>
      </c>
      <c r="L96" s="23" t="s">
        <v>232</v>
      </c>
      <c r="M96" s="24">
        <v>2</v>
      </c>
      <c r="N96" s="24">
        <v>3</v>
      </c>
      <c r="O96" s="29">
        <f t="shared" si="23"/>
        <v>6</v>
      </c>
      <c r="P96" s="30" t="str">
        <f t="shared" si="24"/>
        <v>MEDIO</v>
      </c>
      <c r="Q96" s="24">
        <v>25</v>
      </c>
      <c r="R96" s="31">
        <f t="shared" si="25"/>
        <v>150</v>
      </c>
      <c r="S96" s="31" t="str">
        <f t="shared" si="26"/>
        <v>II</v>
      </c>
      <c r="T96" s="32" t="str">
        <f t="shared" si="15"/>
        <v>NO ACEPTABLE O ACEPTABLE CON CONTROL ESPECÍFICO</v>
      </c>
      <c r="U96" s="20">
        <v>1</v>
      </c>
      <c r="V96" s="23" t="s">
        <v>27</v>
      </c>
      <c r="W96" s="22" t="s">
        <v>77</v>
      </c>
      <c r="X96" s="22" t="s">
        <v>106</v>
      </c>
      <c r="Y96" s="22" t="s">
        <v>106</v>
      </c>
      <c r="Z96" s="22" t="s">
        <v>106</v>
      </c>
      <c r="AA96" s="20" t="s">
        <v>248</v>
      </c>
      <c r="AB96" s="22" t="s">
        <v>106</v>
      </c>
    </row>
    <row r="97" spans="1:28" s="1" customFormat="1" ht="47.25" customHeight="1">
      <c r="A97" s="17" t="s">
        <v>180</v>
      </c>
      <c r="B97" s="17" t="s">
        <v>183</v>
      </c>
      <c r="C97" s="23" t="s">
        <v>185</v>
      </c>
      <c r="D97" s="18" t="s">
        <v>186</v>
      </c>
      <c r="E97" s="19" t="s">
        <v>77</v>
      </c>
      <c r="F97" s="20" t="s">
        <v>303</v>
      </c>
      <c r="G97" s="20" t="s">
        <v>85</v>
      </c>
      <c r="H97" s="23" t="s">
        <v>154</v>
      </c>
      <c r="I97" s="23" t="s">
        <v>9</v>
      </c>
      <c r="J97" s="23" t="s">
        <v>106</v>
      </c>
      <c r="K97" s="23" t="s">
        <v>152</v>
      </c>
      <c r="L97" s="23" t="s">
        <v>232</v>
      </c>
      <c r="M97" s="24">
        <v>2</v>
      </c>
      <c r="N97" s="24">
        <v>3</v>
      </c>
      <c r="O97" s="29">
        <f t="shared" si="23"/>
        <v>6</v>
      </c>
      <c r="P97" s="30" t="str">
        <f t="shared" si="24"/>
        <v>MEDIO</v>
      </c>
      <c r="Q97" s="24">
        <v>10</v>
      </c>
      <c r="R97" s="31">
        <f t="shared" si="25"/>
        <v>60</v>
      </c>
      <c r="S97" s="31" t="str">
        <f t="shared" si="26"/>
        <v>III</v>
      </c>
      <c r="T97" s="32" t="str">
        <f t="shared" si="15"/>
        <v>MEJORABLE</v>
      </c>
      <c r="U97" s="20">
        <v>1</v>
      </c>
      <c r="V97" s="23" t="s">
        <v>9</v>
      </c>
      <c r="W97" s="22" t="s">
        <v>77</v>
      </c>
      <c r="X97" s="22" t="s">
        <v>106</v>
      </c>
      <c r="Y97" s="22" t="s">
        <v>106</v>
      </c>
      <c r="Z97" s="22" t="s">
        <v>106</v>
      </c>
      <c r="AA97" s="20" t="s">
        <v>249</v>
      </c>
      <c r="AB97" s="22" t="s">
        <v>106</v>
      </c>
    </row>
    <row r="98" spans="1:28" ht="47.25" customHeight="1">
      <c r="A98" s="17" t="s">
        <v>180</v>
      </c>
      <c r="B98" s="17" t="s">
        <v>183</v>
      </c>
      <c r="C98" s="23" t="s">
        <v>185</v>
      </c>
      <c r="D98" s="18" t="s">
        <v>186</v>
      </c>
      <c r="E98" s="19" t="s">
        <v>77</v>
      </c>
      <c r="F98" s="23" t="s">
        <v>321</v>
      </c>
      <c r="G98" s="20" t="s">
        <v>86</v>
      </c>
      <c r="H98" s="20" t="s">
        <v>79</v>
      </c>
      <c r="I98" s="23" t="s">
        <v>252</v>
      </c>
      <c r="J98" s="23" t="s">
        <v>152</v>
      </c>
      <c r="K98" s="23" t="s">
        <v>152</v>
      </c>
      <c r="L98" s="23" t="s">
        <v>152</v>
      </c>
      <c r="M98" s="24">
        <v>2</v>
      </c>
      <c r="N98" s="24">
        <v>3</v>
      </c>
      <c r="O98" s="29">
        <f t="shared" si="23"/>
        <v>6</v>
      </c>
      <c r="P98" s="30" t="str">
        <f t="shared" si="24"/>
        <v>MEDIO</v>
      </c>
      <c r="Q98" s="24">
        <v>25</v>
      </c>
      <c r="R98" s="31">
        <f t="shared" si="25"/>
        <v>150</v>
      </c>
      <c r="S98" s="31" t="str">
        <f t="shared" si="26"/>
        <v>II</v>
      </c>
      <c r="T98" s="32" t="str">
        <f t="shared" si="15"/>
        <v>NO ACEPTABLE O ACEPTABLE CON CONTROL ESPECÍFICO</v>
      </c>
      <c r="U98" s="20">
        <v>1</v>
      </c>
      <c r="V98" s="23" t="s">
        <v>252</v>
      </c>
      <c r="W98" s="22" t="s">
        <v>77</v>
      </c>
      <c r="X98" s="22" t="s">
        <v>106</v>
      </c>
      <c r="Y98" s="22" t="s">
        <v>106</v>
      </c>
      <c r="Z98" s="22" t="s">
        <v>106</v>
      </c>
      <c r="AA98" s="20" t="s">
        <v>267</v>
      </c>
      <c r="AB98" s="25" t="s">
        <v>106</v>
      </c>
    </row>
    <row r="99" spans="1:28" ht="47.25" customHeight="1">
      <c r="A99" s="17" t="s">
        <v>180</v>
      </c>
      <c r="B99" s="17" t="s">
        <v>183</v>
      </c>
      <c r="C99" s="23" t="s">
        <v>185</v>
      </c>
      <c r="D99" s="18" t="s">
        <v>186</v>
      </c>
      <c r="E99" s="19" t="s">
        <v>77</v>
      </c>
      <c r="F99" s="23" t="s">
        <v>328</v>
      </c>
      <c r="G99" s="20" t="s">
        <v>86</v>
      </c>
      <c r="H99" s="20" t="s">
        <v>212</v>
      </c>
      <c r="I99" s="23" t="s">
        <v>252</v>
      </c>
      <c r="J99" s="23" t="s">
        <v>152</v>
      </c>
      <c r="K99" s="23" t="s">
        <v>152</v>
      </c>
      <c r="L99" s="23" t="s">
        <v>152</v>
      </c>
      <c r="M99" s="24">
        <v>2</v>
      </c>
      <c r="N99" s="24">
        <v>3</v>
      </c>
      <c r="O99" s="29">
        <f t="shared" si="23"/>
        <v>6</v>
      </c>
      <c r="P99" s="30" t="str">
        <f t="shared" si="24"/>
        <v>MEDIO</v>
      </c>
      <c r="Q99" s="24">
        <v>25</v>
      </c>
      <c r="R99" s="31">
        <f t="shared" si="25"/>
        <v>150</v>
      </c>
      <c r="S99" s="31" t="str">
        <f t="shared" si="26"/>
        <v>II</v>
      </c>
      <c r="T99" s="32" t="str">
        <f t="shared" si="15"/>
        <v>NO ACEPTABLE O ACEPTABLE CON CONTROL ESPECÍFICO</v>
      </c>
      <c r="U99" s="20">
        <v>1</v>
      </c>
      <c r="V99" s="23" t="s">
        <v>252</v>
      </c>
      <c r="W99" s="22" t="s">
        <v>77</v>
      </c>
      <c r="X99" s="22" t="s">
        <v>106</v>
      </c>
      <c r="Y99" s="22" t="s">
        <v>106</v>
      </c>
      <c r="Z99" s="22" t="s">
        <v>106</v>
      </c>
      <c r="AA99" s="20" t="s">
        <v>322</v>
      </c>
      <c r="AB99" s="25" t="s">
        <v>106</v>
      </c>
    </row>
    <row r="100" spans="1:28" ht="47.25" customHeight="1">
      <c r="A100" s="17" t="s">
        <v>180</v>
      </c>
      <c r="B100" s="17" t="s">
        <v>183</v>
      </c>
      <c r="C100" s="23" t="s">
        <v>185</v>
      </c>
      <c r="D100" s="18" t="s">
        <v>186</v>
      </c>
      <c r="E100" s="19" t="s">
        <v>77</v>
      </c>
      <c r="F100" s="23" t="s">
        <v>329</v>
      </c>
      <c r="G100" s="20" t="s">
        <v>86</v>
      </c>
      <c r="H100" s="23" t="s">
        <v>272</v>
      </c>
      <c r="I100" s="23" t="s">
        <v>158</v>
      </c>
      <c r="J100" s="23" t="s">
        <v>152</v>
      </c>
      <c r="K100" s="23" t="s">
        <v>152</v>
      </c>
      <c r="L100" s="23" t="s">
        <v>152</v>
      </c>
      <c r="M100" s="24">
        <v>2</v>
      </c>
      <c r="N100" s="24">
        <v>3</v>
      </c>
      <c r="O100" s="29">
        <f t="shared" si="23"/>
        <v>6</v>
      </c>
      <c r="P100" s="30" t="str">
        <f t="shared" si="24"/>
        <v>MEDIO</v>
      </c>
      <c r="Q100" s="24">
        <v>25</v>
      </c>
      <c r="R100" s="31">
        <f t="shared" si="25"/>
        <v>150</v>
      </c>
      <c r="S100" s="31" t="str">
        <f t="shared" si="26"/>
        <v>II</v>
      </c>
      <c r="T100" s="32" t="str">
        <f t="shared" si="15"/>
        <v>NO ACEPTABLE O ACEPTABLE CON CONTROL ESPECÍFICO</v>
      </c>
      <c r="U100" s="20">
        <v>1</v>
      </c>
      <c r="V100" s="23" t="s">
        <v>158</v>
      </c>
      <c r="W100" s="22" t="s">
        <v>77</v>
      </c>
      <c r="X100" s="22" t="s">
        <v>106</v>
      </c>
      <c r="Y100" s="22" t="s">
        <v>106</v>
      </c>
      <c r="Z100" s="22" t="s">
        <v>106</v>
      </c>
      <c r="AA100" s="20" t="s">
        <v>322</v>
      </c>
      <c r="AB100" s="25" t="s">
        <v>106</v>
      </c>
    </row>
    <row r="101" spans="1:28" s="1" customFormat="1" ht="47.25" customHeight="1">
      <c r="A101" s="17" t="s">
        <v>180</v>
      </c>
      <c r="B101" s="17" t="s">
        <v>183</v>
      </c>
      <c r="C101" s="23" t="s">
        <v>185</v>
      </c>
      <c r="D101" s="18" t="s">
        <v>186</v>
      </c>
      <c r="E101" s="19" t="s">
        <v>77</v>
      </c>
      <c r="F101" s="20" t="s">
        <v>29</v>
      </c>
      <c r="G101" s="20" t="s">
        <v>87</v>
      </c>
      <c r="H101" s="26" t="s">
        <v>18</v>
      </c>
      <c r="I101" s="26" t="s">
        <v>19</v>
      </c>
      <c r="J101" s="23" t="s">
        <v>106</v>
      </c>
      <c r="K101" s="23" t="s">
        <v>78</v>
      </c>
      <c r="L101" s="27" t="s">
        <v>254</v>
      </c>
      <c r="M101" s="24">
        <v>3</v>
      </c>
      <c r="N101" s="24">
        <v>1</v>
      </c>
      <c r="O101" s="29">
        <f t="shared" si="23"/>
        <v>3</v>
      </c>
      <c r="P101" s="30" t="str">
        <f t="shared" si="24"/>
        <v>BAJO</v>
      </c>
      <c r="Q101" s="24">
        <v>60</v>
      </c>
      <c r="R101" s="31">
        <f t="shared" si="25"/>
        <v>180</v>
      </c>
      <c r="S101" s="31" t="str">
        <f t="shared" si="26"/>
        <v>II</v>
      </c>
      <c r="T101" s="32" t="str">
        <f t="shared" si="15"/>
        <v>NO ACEPTABLE O ACEPTABLE CON CONTROL ESPECÍFICO</v>
      </c>
      <c r="U101" s="23">
        <v>1</v>
      </c>
      <c r="V101" s="26" t="s">
        <v>19</v>
      </c>
      <c r="W101" s="22" t="s">
        <v>77</v>
      </c>
      <c r="X101" s="22" t="s">
        <v>106</v>
      </c>
      <c r="Y101" s="22" t="s">
        <v>106</v>
      </c>
      <c r="Z101" s="22" t="s">
        <v>106</v>
      </c>
      <c r="AA101" s="20" t="s">
        <v>255</v>
      </c>
      <c r="AB101" s="25" t="s">
        <v>106</v>
      </c>
    </row>
    <row r="102" spans="1:28" ht="47.25" customHeight="1">
      <c r="A102" s="17" t="s">
        <v>180</v>
      </c>
      <c r="B102" s="17" t="s">
        <v>183</v>
      </c>
      <c r="C102" s="23" t="s">
        <v>185</v>
      </c>
      <c r="D102" s="18" t="s">
        <v>186</v>
      </c>
      <c r="E102" s="19" t="s">
        <v>77</v>
      </c>
      <c r="F102" s="20" t="s">
        <v>211</v>
      </c>
      <c r="G102" s="20" t="s">
        <v>89</v>
      </c>
      <c r="H102" s="26" t="s">
        <v>309</v>
      </c>
      <c r="I102" s="26" t="s">
        <v>256</v>
      </c>
      <c r="J102" s="23" t="s">
        <v>480</v>
      </c>
      <c r="K102" s="23" t="s">
        <v>152</v>
      </c>
      <c r="L102" s="23" t="s">
        <v>237</v>
      </c>
      <c r="M102" s="24">
        <v>2</v>
      </c>
      <c r="N102" s="24">
        <v>3</v>
      </c>
      <c r="O102" s="29">
        <f t="shared" si="23"/>
        <v>6</v>
      </c>
      <c r="P102" s="30" t="str">
        <f t="shared" si="24"/>
        <v>MEDIO</v>
      </c>
      <c r="Q102" s="24">
        <v>25</v>
      </c>
      <c r="R102" s="31">
        <f t="shared" si="25"/>
        <v>150</v>
      </c>
      <c r="S102" s="31" t="str">
        <f t="shared" si="26"/>
        <v>II</v>
      </c>
      <c r="T102" s="32" t="str">
        <f t="shared" si="15"/>
        <v>NO ACEPTABLE O ACEPTABLE CON CONTROL ESPECÍFICO</v>
      </c>
      <c r="U102" s="20">
        <v>1</v>
      </c>
      <c r="V102" s="26" t="s">
        <v>256</v>
      </c>
      <c r="W102" s="22" t="s">
        <v>77</v>
      </c>
      <c r="X102" s="22" t="s">
        <v>106</v>
      </c>
      <c r="Y102" s="22" t="s">
        <v>106</v>
      </c>
      <c r="Z102" s="22" t="s">
        <v>106</v>
      </c>
      <c r="AA102" s="20" t="s">
        <v>490</v>
      </c>
      <c r="AB102" s="25" t="s">
        <v>106</v>
      </c>
    </row>
    <row r="103" spans="1:28" ht="47.25" customHeight="1">
      <c r="A103" s="17" t="s">
        <v>180</v>
      </c>
      <c r="B103" s="17" t="s">
        <v>183</v>
      </c>
      <c r="C103" s="23" t="s">
        <v>185</v>
      </c>
      <c r="D103" s="18" t="s">
        <v>186</v>
      </c>
      <c r="E103" s="19" t="s">
        <v>77</v>
      </c>
      <c r="F103" s="20" t="s">
        <v>330</v>
      </c>
      <c r="G103" s="21" t="s">
        <v>195</v>
      </c>
      <c r="H103" s="26" t="s">
        <v>311</v>
      </c>
      <c r="I103" s="23" t="s">
        <v>312</v>
      </c>
      <c r="J103" s="23" t="s">
        <v>152</v>
      </c>
      <c r="K103" s="23" t="s">
        <v>152</v>
      </c>
      <c r="L103" s="23" t="s">
        <v>287</v>
      </c>
      <c r="M103" s="24">
        <v>2</v>
      </c>
      <c r="N103" s="24">
        <v>3</v>
      </c>
      <c r="O103" s="29">
        <f t="shared" si="23"/>
        <v>6</v>
      </c>
      <c r="P103" s="30" t="str">
        <f t="shared" si="24"/>
        <v>MEDIO</v>
      </c>
      <c r="Q103" s="24">
        <v>25</v>
      </c>
      <c r="R103" s="31">
        <f t="shared" si="25"/>
        <v>150</v>
      </c>
      <c r="S103" s="31" t="str">
        <f t="shared" si="26"/>
        <v>II</v>
      </c>
      <c r="T103" s="32" t="str">
        <f t="shared" si="15"/>
        <v>NO ACEPTABLE O ACEPTABLE CON CONTROL ESPECÍFICO</v>
      </c>
      <c r="U103" s="20">
        <v>1</v>
      </c>
      <c r="V103" s="23" t="s">
        <v>312</v>
      </c>
      <c r="W103" s="22" t="s">
        <v>77</v>
      </c>
      <c r="X103" s="22" t="s">
        <v>106</v>
      </c>
      <c r="Y103" s="22" t="s">
        <v>106</v>
      </c>
      <c r="Z103" s="22" t="s">
        <v>106</v>
      </c>
      <c r="AA103" s="20" t="s">
        <v>313</v>
      </c>
      <c r="AB103" s="20" t="s">
        <v>224</v>
      </c>
    </row>
    <row r="104" spans="1:28" ht="47.25" customHeight="1">
      <c r="A104" s="17" t="s">
        <v>180</v>
      </c>
      <c r="B104" s="17" t="s">
        <v>183</v>
      </c>
      <c r="C104" s="23" t="s">
        <v>185</v>
      </c>
      <c r="D104" s="18" t="s">
        <v>234</v>
      </c>
      <c r="E104" s="19" t="s">
        <v>77</v>
      </c>
      <c r="F104" s="20" t="s">
        <v>236</v>
      </c>
      <c r="G104" s="20" t="s">
        <v>85</v>
      </c>
      <c r="H104" s="20" t="s">
        <v>235</v>
      </c>
      <c r="I104" s="23" t="s">
        <v>27</v>
      </c>
      <c r="J104" s="23" t="s">
        <v>152</v>
      </c>
      <c r="K104" s="23" t="s">
        <v>152</v>
      </c>
      <c r="L104" s="23" t="s">
        <v>232</v>
      </c>
      <c r="M104" s="24">
        <v>2</v>
      </c>
      <c r="N104" s="24">
        <v>3</v>
      </c>
      <c r="O104" s="29">
        <f t="shared" si="23"/>
        <v>6</v>
      </c>
      <c r="P104" s="30" t="str">
        <f t="shared" si="24"/>
        <v>MEDIO</v>
      </c>
      <c r="Q104" s="24">
        <v>25</v>
      </c>
      <c r="R104" s="31">
        <f t="shared" si="25"/>
        <v>150</v>
      </c>
      <c r="S104" s="31" t="str">
        <f t="shared" si="26"/>
        <v>II</v>
      </c>
      <c r="T104" s="32" t="str">
        <f t="shared" si="15"/>
        <v>NO ACEPTABLE O ACEPTABLE CON CONTROL ESPECÍFICO</v>
      </c>
      <c r="U104" s="20">
        <v>2</v>
      </c>
      <c r="V104" s="23" t="s">
        <v>27</v>
      </c>
      <c r="W104" s="22" t="s">
        <v>77</v>
      </c>
      <c r="X104" s="22" t="s">
        <v>106</v>
      </c>
      <c r="Y104" s="22" t="s">
        <v>106</v>
      </c>
      <c r="Z104" s="22" t="s">
        <v>106</v>
      </c>
      <c r="AA104" s="20" t="s">
        <v>331</v>
      </c>
      <c r="AB104" s="22" t="s">
        <v>106</v>
      </c>
    </row>
    <row r="105" spans="1:28" ht="47.25" customHeight="1">
      <c r="A105" s="17" t="s">
        <v>180</v>
      </c>
      <c r="B105" s="17" t="s">
        <v>183</v>
      </c>
      <c r="C105" s="23" t="s">
        <v>185</v>
      </c>
      <c r="D105" s="18" t="s">
        <v>332</v>
      </c>
      <c r="E105" s="19" t="s">
        <v>77</v>
      </c>
      <c r="F105" s="20" t="s">
        <v>333</v>
      </c>
      <c r="G105" s="20" t="s">
        <v>85</v>
      </c>
      <c r="H105" s="23" t="s">
        <v>11</v>
      </c>
      <c r="I105" s="23" t="s">
        <v>27</v>
      </c>
      <c r="J105" s="23" t="s">
        <v>106</v>
      </c>
      <c r="K105" s="23" t="s">
        <v>152</v>
      </c>
      <c r="L105" s="23" t="s">
        <v>232</v>
      </c>
      <c r="M105" s="24">
        <v>2</v>
      </c>
      <c r="N105" s="24">
        <v>2</v>
      </c>
      <c r="O105" s="29">
        <f t="shared" si="23"/>
        <v>4</v>
      </c>
      <c r="P105" s="30" t="str">
        <f t="shared" si="24"/>
        <v>BAJO</v>
      </c>
      <c r="Q105" s="24">
        <v>25</v>
      </c>
      <c r="R105" s="31">
        <f t="shared" si="25"/>
        <v>100</v>
      </c>
      <c r="S105" s="31" t="str">
        <f t="shared" si="26"/>
        <v>III</v>
      </c>
      <c r="T105" s="32" t="str">
        <f t="shared" si="15"/>
        <v>MEJORABLE</v>
      </c>
      <c r="U105" s="20">
        <v>1</v>
      </c>
      <c r="V105" s="23" t="s">
        <v>27</v>
      </c>
      <c r="W105" s="22" t="s">
        <v>77</v>
      </c>
      <c r="X105" s="22" t="s">
        <v>106</v>
      </c>
      <c r="Y105" s="22" t="s">
        <v>106</v>
      </c>
      <c r="Z105" s="22" t="s">
        <v>106</v>
      </c>
      <c r="AA105" s="20" t="s">
        <v>302</v>
      </c>
      <c r="AB105" s="22" t="s">
        <v>106</v>
      </c>
    </row>
    <row r="106" spans="1:28" ht="34.200000000000003">
      <c r="A106" s="17" t="s">
        <v>180</v>
      </c>
      <c r="B106" s="17" t="s">
        <v>183</v>
      </c>
      <c r="C106" s="23" t="s">
        <v>185</v>
      </c>
      <c r="D106" s="18" t="s">
        <v>332</v>
      </c>
      <c r="E106" s="19" t="s">
        <v>77</v>
      </c>
      <c r="F106" s="20" t="s">
        <v>303</v>
      </c>
      <c r="G106" s="20" t="s">
        <v>85</v>
      </c>
      <c r="H106" s="23" t="s">
        <v>154</v>
      </c>
      <c r="I106" s="23" t="s">
        <v>9</v>
      </c>
      <c r="J106" s="23" t="s">
        <v>106</v>
      </c>
      <c r="K106" s="23" t="s">
        <v>152</v>
      </c>
      <c r="L106" s="23" t="s">
        <v>232</v>
      </c>
      <c r="M106" s="24">
        <v>2</v>
      </c>
      <c r="N106" s="24">
        <v>2</v>
      </c>
      <c r="O106" s="29">
        <f t="shared" si="23"/>
        <v>4</v>
      </c>
      <c r="P106" s="30" t="str">
        <f t="shared" si="24"/>
        <v>BAJO</v>
      </c>
      <c r="Q106" s="24">
        <v>10</v>
      </c>
      <c r="R106" s="31">
        <f t="shared" si="25"/>
        <v>40</v>
      </c>
      <c r="S106" s="31" t="str">
        <f t="shared" si="26"/>
        <v>III</v>
      </c>
      <c r="T106" s="32" t="str">
        <f t="shared" si="15"/>
        <v>MEJORABLE</v>
      </c>
      <c r="U106" s="20">
        <v>1</v>
      </c>
      <c r="V106" s="23" t="s">
        <v>9</v>
      </c>
      <c r="W106" s="22" t="s">
        <v>77</v>
      </c>
      <c r="X106" s="22" t="s">
        <v>106</v>
      </c>
      <c r="Y106" s="22" t="s">
        <v>106</v>
      </c>
      <c r="Z106" s="22" t="s">
        <v>106</v>
      </c>
      <c r="AA106" s="20" t="s">
        <v>249</v>
      </c>
      <c r="AB106" s="22" t="s">
        <v>106</v>
      </c>
    </row>
    <row r="107" spans="1:28" ht="36">
      <c r="A107" s="17" t="s">
        <v>180</v>
      </c>
      <c r="B107" s="17" t="s">
        <v>183</v>
      </c>
      <c r="C107" s="23" t="s">
        <v>185</v>
      </c>
      <c r="D107" s="18" t="s">
        <v>332</v>
      </c>
      <c r="E107" s="19" t="s">
        <v>77</v>
      </c>
      <c r="F107" s="23" t="s">
        <v>321</v>
      </c>
      <c r="G107" s="20" t="s">
        <v>86</v>
      </c>
      <c r="H107" s="20" t="s">
        <v>79</v>
      </c>
      <c r="I107" s="23" t="s">
        <v>252</v>
      </c>
      <c r="J107" s="23" t="s">
        <v>152</v>
      </c>
      <c r="K107" s="23" t="s">
        <v>152</v>
      </c>
      <c r="L107" s="23" t="s">
        <v>232</v>
      </c>
      <c r="M107" s="24">
        <v>2</v>
      </c>
      <c r="N107" s="24">
        <v>3</v>
      </c>
      <c r="O107" s="29">
        <f t="shared" si="23"/>
        <v>6</v>
      </c>
      <c r="P107" s="30" t="str">
        <f t="shared" si="24"/>
        <v>MEDIO</v>
      </c>
      <c r="Q107" s="24">
        <v>25</v>
      </c>
      <c r="R107" s="31">
        <f t="shared" si="25"/>
        <v>150</v>
      </c>
      <c r="S107" s="31" t="str">
        <f t="shared" si="26"/>
        <v>II</v>
      </c>
      <c r="T107" s="32" t="str">
        <f t="shared" si="15"/>
        <v>NO ACEPTABLE O ACEPTABLE CON CONTROL ESPECÍFICO</v>
      </c>
      <c r="U107" s="20">
        <v>1</v>
      </c>
      <c r="V107" s="23" t="s">
        <v>252</v>
      </c>
      <c r="W107" s="22" t="s">
        <v>77</v>
      </c>
      <c r="X107" s="22" t="s">
        <v>106</v>
      </c>
      <c r="Y107" s="22" t="s">
        <v>106</v>
      </c>
      <c r="Z107" s="22" t="s">
        <v>106</v>
      </c>
      <c r="AA107" s="20" t="s">
        <v>267</v>
      </c>
      <c r="AB107" s="25" t="s">
        <v>106</v>
      </c>
    </row>
    <row r="108" spans="1:28" ht="36">
      <c r="A108" s="17" t="s">
        <v>180</v>
      </c>
      <c r="B108" s="17" t="s">
        <v>183</v>
      </c>
      <c r="C108" s="23" t="s">
        <v>185</v>
      </c>
      <c r="D108" s="18" t="s">
        <v>332</v>
      </c>
      <c r="E108" s="19" t="s">
        <v>77</v>
      </c>
      <c r="F108" s="23" t="s">
        <v>334</v>
      </c>
      <c r="G108" s="20" t="s">
        <v>86</v>
      </c>
      <c r="H108" s="23" t="s">
        <v>272</v>
      </c>
      <c r="I108" s="23" t="s">
        <v>158</v>
      </c>
      <c r="J108" s="23" t="s">
        <v>152</v>
      </c>
      <c r="K108" s="23" t="s">
        <v>152</v>
      </c>
      <c r="L108" s="23" t="s">
        <v>152</v>
      </c>
      <c r="M108" s="24">
        <v>2</v>
      </c>
      <c r="N108" s="24">
        <v>3</v>
      </c>
      <c r="O108" s="29">
        <f t="shared" si="23"/>
        <v>6</v>
      </c>
      <c r="P108" s="30" t="str">
        <f t="shared" si="24"/>
        <v>MEDIO</v>
      </c>
      <c r="Q108" s="24">
        <v>25</v>
      </c>
      <c r="R108" s="31">
        <f t="shared" si="25"/>
        <v>150</v>
      </c>
      <c r="S108" s="31" t="str">
        <f t="shared" si="26"/>
        <v>II</v>
      </c>
      <c r="T108" s="32" t="str">
        <f t="shared" si="15"/>
        <v>NO ACEPTABLE O ACEPTABLE CON CONTROL ESPECÍFICO</v>
      </c>
      <c r="U108" s="20">
        <v>1</v>
      </c>
      <c r="V108" s="23" t="s">
        <v>158</v>
      </c>
      <c r="W108" s="22" t="s">
        <v>77</v>
      </c>
      <c r="X108" s="22" t="s">
        <v>106</v>
      </c>
      <c r="Y108" s="22" t="s">
        <v>106</v>
      </c>
      <c r="Z108" s="22" t="s">
        <v>106</v>
      </c>
      <c r="AA108" s="20" t="s">
        <v>270</v>
      </c>
      <c r="AB108" s="25" t="s">
        <v>106</v>
      </c>
    </row>
    <row r="109" spans="1:28" s="1" customFormat="1" ht="36">
      <c r="A109" s="17" t="s">
        <v>180</v>
      </c>
      <c r="B109" s="17" t="s">
        <v>183</v>
      </c>
      <c r="C109" s="23" t="s">
        <v>185</v>
      </c>
      <c r="D109" s="18" t="s">
        <v>332</v>
      </c>
      <c r="E109" s="19" t="s">
        <v>77</v>
      </c>
      <c r="F109" s="20" t="s">
        <v>29</v>
      </c>
      <c r="G109" s="20" t="s">
        <v>87</v>
      </c>
      <c r="H109" s="26" t="s">
        <v>18</v>
      </c>
      <c r="I109" s="26" t="s">
        <v>19</v>
      </c>
      <c r="J109" s="23" t="s">
        <v>106</v>
      </c>
      <c r="K109" s="23" t="s">
        <v>78</v>
      </c>
      <c r="L109" s="27" t="s">
        <v>254</v>
      </c>
      <c r="M109" s="24">
        <v>3</v>
      </c>
      <c r="N109" s="24">
        <v>1</v>
      </c>
      <c r="O109" s="29">
        <f t="shared" si="23"/>
        <v>3</v>
      </c>
      <c r="P109" s="30" t="str">
        <f t="shared" si="24"/>
        <v>BAJO</v>
      </c>
      <c r="Q109" s="24">
        <v>60</v>
      </c>
      <c r="R109" s="31">
        <f t="shared" si="25"/>
        <v>180</v>
      </c>
      <c r="S109" s="31" t="str">
        <f t="shared" si="26"/>
        <v>II</v>
      </c>
      <c r="T109" s="32" t="str">
        <f t="shared" si="15"/>
        <v>NO ACEPTABLE O ACEPTABLE CON CONTROL ESPECÍFICO</v>
      </c>
      <c r="U109" s="23">
        <v>1</v>
      </c>
      <c r="V109" s="26" t="s">
        <v>19</v>
      </c>
      <c r="W109" s="22" t="s">
        <v>77</v>
      </c>
      <c r="X109" s="22" t="s">
        <v>106</v>
      </c>
      <c r="Y109" s="22" t="s">
        <v>106</v>
      </c>
      <c r="Z109" s="22" t="s">
        <v>106</v>
      </c>
      <c r="AA109" s="20" t="s">
        <v>255</v>
      </c>
      <c r="AB109" s="25" t="s">
        <v>106</v>
      </c>
    </row>
    <row r="110" spans="1:28" ht="36">
      <c r="A110" s="17" t="s">
        <v>180</v>
      </c>
      <c r="B110" s="17" t="s">
        <v>183</v>
      </c>
      <c r="C110" s="23" t="s">
        <v>185</v>
      </c>
      <c r="D110" s="18" t="s">
        <v>332</v>
      </c>
      <c r="E110" s="19" t="s">
        <v>77</v>
      </c>
      <c r="F110" s="20" t="s">
        <v>333</v>
      </c>
      <c r="G110" s="20" t="s">
        <v>88</v>
      </c>
      <c r="H110" s="20" t="s">
        <v>215</v>
      </c>
      <c r="I110" s="20" t="s">
        <v>216</v>
      </c>
      <c r="J110" s="23" t="s">
        <v>335</v>
      </c>
      <c r="K110" s="23" t="s">
        <v>223</v>
      </c>
      <c r="L110" s="23" t="s">
        <v>152</v>
      </c>
      <c r="M110" s="24">
        <v>6</v>
      </c>
      <c r="N110" s="24">
        <v>2</v>
      </c>
      <c r="O110" s="29">
        <f t="shared" si="23"/>
        <v>12</v>
      </c>
      <c r="P110" s="30" t="str">
        <f t="shared" si="24"/>
        <v>ALTO</v>
      </c>
      <c r="Q110" s="24">
        <v>25</v>
      </c>
      <c r="R110" s="31">
        <f t="shared" si="25"/>
        <v>300</v>
      </c>
      <c r="S110" s="31" t="str">
        <f t="shared" si="26"/>
        <v>II</v>
      </c>
      <c r="T110" s="32" t="str">
        <f t="shared" si="15"/>
        <v>NO ACEPTABLE O ACEPTABLE CON CONTROL ESPECÍFICO</v>
      </c>
      <c r="U110" s="20">
        <v>1</v>
      </c>
      <c r="V110" s="20" t="s">
        <v>216</v>
      </c>
      <c r="W110" s="22" t="s">
        <v>77</v>
      </c>
      <c r="X110" s="22" t="s">
        <v>106</v>
      </c>
      <c r="Y110" s="22" t="s">
        <v>106</v>
      </c>
      <c r="Z110" s="22" t="s">
        <v>106</v>
      </c>
      <c r="AA110" s="20" t="s">
        <v>283</v>
      </c>
      <c r="AB110" s="22" t="s">
        <v>106</v>
      </c>
    </row>
    <row r="111" spans="1:28" ht="36">
      <c r="A111" s="17" t="s">
        <v>171</v>
      </c>
      <c r="B111" s="17" t="s">
        <v>172</v>
      </c>
      <c r="C111" s="23" t="s">
        <v>176</v>
      </c>
      <c r="D111" s="18" t="s">
        <v>336</v>
      </c>
      <c r="E111" s="19" t="s">
        <v>77</v>
      </c>
      <c r="F111" s="20" t="s">
        <v>196</v>
      </c>
      <c r="G111" s="20" t="s">
        <v>165</v>
      </c>
      <c r="H111" s="23" t="s">
        <v>198</v>
      </c>
      <c r="I111" s="23" t="s">
        <v>286</v>
      </c>
      <c r="J111" s="20" t="s">
        <v>106</v>
      </c>
      <c r="K111" s="20" t="s">
        <v>152</v>
      </c>
      <c r="L111" s="23" t="s">
        <v>287</v>
      </c>
      <c r="M111" s="24">
        <v>4</v>
      </c>
      <c r="N111" s="24">
        <v>2</v>
      </c>
      <c r="O111" s="29">
        <f t="shared" si="23"/>
        <v>8</v>
      </c>
      <c r="P111" s="30" t="str">
        <f t="shared" si="24"/>
        <v>MEDIO</v>
      </c>
      <c r="Q111" s="24">
        <v>60</v>
      </c>
      <c r="R111" s="31">
        <f t="shared" si="25"/>
        <v>480</v>
      </c>
      <c r="S111" s="31" t="str">
        <f t="shared" si="26"/>
        <v>II</v>
      </c>
      <c r="T111" s="32" t="str">
        <f t="shared" si="15"/>
        <v>NO ACEPTABLE O ACEPTABLE CON CONTROL ESPECÍFICO</v>
      </c>
      <c r="U111" s="20">
        <v>6</v>
      </c>
      <c r="V111" s="23" t="s">
        <v>286</v>
      </c>
      <c r="W111" s="22" t="s">
        <v>77</v>
      </c>
      <c r="X111" s="22" t="s">
        <v>106</v>
      </c>
      <c r="Y111" s="22" t="s">
        <v>106</v>
      </c>
      <c r="Z111" s="22" t="s">
        <v>106</v>
      </c>
      <c r="AA111" s="20" t="s">
        <v>337</v>
      </c>
      <c r="AB111" s="23" t="s">
        <v>222</v>
      </c>
    </row>
    <row r="112" spans="1:28" ht="36">
      <c r="A112" s="17" t="s">
        <v>171</v>
      </c>
      <c r="B112" s="17" t="s">
        <v>172</v>
      </c>
      <c r="C112" s="23" t="s">
        <v>176</v>
      </c>
      <c r="D112" s="18" t="s">
        <v>336</v>
      </c>
      <c r="E112" s="19" t="s">
        <v>77</v>
      </c>
      <c r="F112" s="20" t="s">
        <v>338</v>
      </c>
      <c r="G112" s="20" t="s">
        <v>165</v>
      </c>
      <c r="H112" s="20" t="s">
        <v>166</v>
      </c>
      <c r="I112" s="26" t="s">
        <v>159</v>
      </c>
      <c r="J112" s="20" t="s">
        <v>106</v>
      </c>
      <c r="K112" s="23" t="s">
        <v>152</v>
      </c>
      <c r="L112" s="23" t="s">
        <v>238</v>
      </c>
      <c r="M112" s="24">
        <v>2</v>
      </c>
      <c r="N112" s="24">
        <v>3</v>
      </c>
      <c r="O112" s="29">
        <f t="shared" si="23"/>
        <v>6</v>
      </c>
      <c r="P112" s="30" t="str">
        <f t="shared" si="24"/>
        <v>MEDIO</v>
      </c>
      <c r="Q112" s="24">
        <v>60</v>
      </c>
      <c r="R112" s="31">
        <f t="shared" si="25"/>
        <v>360</v>
      </c>
      <c r="S112" s="31" t="str">
        <f t="shared" si="26"/>
        <v>II</v>
      </c>
      <c r="T112" s="32" t="str">
        <f t="shared" si="15"/>
        <v>NO ACEPTABLE O ACEPTABLE CON CONTROL ESPECÍFICO</v>
      </c>
      <c r="U112" s="20">
        <v>2</v>
      </c>
      <c r="V112" s="26" t="s">
        <v>159</v>
      </c>
      <c r="W112" s="22" t="s">
        <v>77</v>
      </c>
      <c r="X112" s="22" t="s">
        <v>106</v>
      </c>
      <c r="Y112" s="22" t="s">
        <v>106</v>
      </c>
      <c r="Z112" s="22" t="s">
        <v>106</v>
      </c>
      <c r="AA112" s="20" t="s">
        <v>268</v>
      </c>
      <c r="AB112" s="23" t="s">
        <v>222</v>
      </c>
    </row>
    <row r="113" spans="1:28" ht="45.6">
      <c r="A113" s="17" t="s">
        <v>171</v>
      </c>
      <c r="B113" s="17" t="s">
        <v>172</v>
      </c>
      <c r="C113" s="23" t="s">
        <v>176</v>
      </c>
      <c r="D113" s="18" t="s">
        <v>336</v>
      </c>
      <c r="E113" s="19" t="s">
        <v>77</v>
      </c>
      <c r="F113" s="20" t="s">
        <v>339</v>
      </c>
      <c r="G113" s="20" t="s">
        <v>85</v>
      </c>
      <c r="H113" s="20" t="s">
        <v>239</v>
      </c>
      <c r="I113" s="23" t="s">
        <v>27</v>
      </c>
      <c r="J113" s="20" t="s">
        <v>106</v>
      </c>
      <c r="K113" s="23" t="s">
        <v>152</v>
      </c>
      <c r="L113" s="23" t="s">
        <v>340</v>
      </c>
      <c r="M113" s="24">
        <v>2</v>
      </c>
      <c r="N113" s="24">
        <v>1</v>
      </c>
      <c r="O113" s="29">
        <f t="shared" si="23"/>
        <v>2</v>
      </c>
      <c r="P113" s="30" t="str">
        <f t="shared" si="24"/>
        <v>BAJO</v>
      </c>
      <c r="Q113" s="24">
        <v>25</v>
      </c>
      <c r="R113" s="31">
        <f t="shared" si="25"/>
        <v>50</v>
      </c>
      <c r="S113" s="31" t="str">
        <f t="shared" si="26"/>
        <v>III</v>
      </c>
      <c r="T113" s="32" t="str">
        <f t="shared" si="15"/>
        <v>MEJORABLE</v>
      </c>
      <c r="U113" s="20">
        <v>2</v>
      </c>
      <c r="V113" s="23" t="s">
        <v>27</v>
      </c>
      <c r="W113" s="22" t="s">
        <v>77</v>
      </c>
      <c r="X113" s="22" t="s">
        <v>106</v>
      </c>
      <c r="Y113" s="22" t="s">
        <v>106</v>
      </c>
      <c r="Z113" s="22" t="s">
        <v>106</v>
      </c>
      <c r="AA113" s="20" t="s">
        <v>341</v>
      </c>
      <c r="AB113" s="22" t="s">
        <v>106</v>
      </c>
    </row>
    <row r="114" spans="1:28" ht="102.6">
      <c r="A114" s="17" t="s">
        <v>171</v>
      </c>
      <c r="B114" s="17" t="s">
        <v>407</v>
      </c>
      <c r="C114" s="23" t="s">
        <v>408</v>
      </c>
      <c r="D114" s="18" t="s">
        <v>412</v>
      </c>
      <c r="E114" s="19" t="s">
        <v>77</v>
      </c>
      <c r="F114" s="20" t="s">
        <v>414</v>
      </c>
      <c r="G114" s="20" t="s">
        <v>165</v>
      </c>
      <c r="H114" s="20" t="s">
        <v>166</v>
      </c>
      <c r="I114" s="26" t="s">
        <v>400</v>
      </c>
      <c r="J114" s="23" t="s">
        <v>106</v>
      </c>
      <c r="K114" s="23" t="s">
        <v>152</v>
      </c>
      <c r="L114" s="23" t="s">
        <v>413</v>
      </c>
      <c r="M114" s="24">
        <v>2</v>
      </c>
      <c r="N114" s="24">
        <v>2</v>
      </c>
      <c r="O114" s="29">
        <f>M114*N114</f>
        <v>4</v>
      </c>
      <c r="P114" s="30" t="str">
        <f>IF(AND(O114&lt;=40,O114&gt;=24),"MUY ALTO",IF(AND(O114&lt;=20,O114&gt;=10),"ALTO",IF(AND(O114&lt;=8,O114&gt;=6),"MEDIO",IF(AND(O114&lt;=4,O114&gt;=2),"BAJO","EVALUAR"))))</f>
        <v>BAJO</v>
      </c>
      <c r="Q114" s="24">
        <v>100</v>
      </c>
      <c r="R114" s="31">
        <f>O114*Q114</f>
        <v>400</v>
      </c>
      <c r="S114" s="31" t="str">
        <f>IF(AND(R114&lt;=4000,R114&gt;=600),"I",IF(AND(R114&lt;=500,R114&gt;=150),"II",IF(AND(R114&lt;=120,R114&gt;=40),"III",IF(AND(R114&lt;=20,R114&gt;=1),"IV","#"))))</f>
        <v>II</v>
      </c>
      <c r="T114" s="32" t="str">
        <f t="shared" si="15"/>
        <v>NO ACEPTABLE O ACEPTABLE CON CONTROL ESPECÍFICO</v>
      </c>
      <c r="U114" s="23">
        <v>46</v>
      </c>
      <c r="V114" s="26" t="s">
        <v>404</v>
      </c>
      <c r="W114" s="22" t="s">
        <v>77</v>
      </c>
      <c r="X114" s="22" t="s">
        <v>106</v>
      </c>
      <c r="Y114" s="22" t="s">
        <v>106</v>
      </c>
      <c r="Z114" s="22" t="s">
        <v>106</v>
      </c>
      <c r="AA114" s="20" t="s">
        <v>405</v>
      </c>
      <c r="AB114" s="23" t="s">
        <v>417</v>
      </c>
    </row>
    <row r="115" spans="1:28" ht="102.6">
      <c r="A115" s="17" t="s">
        <v>171</v>
      </c>
      <c r="B115" s="17" t="s">
        <v>407</v>
      </c>
      <c r="C115" s="23" t="s">
        <v>408</v>
      </c>
      <c r="D115" s="18" t="s">
        <v>415</v>
      </c>
      <c r="E115" s="19" t="s">
        <v>77</v>
      </c>
      <c r="F115" s="20" t="s">
        <v>415</v>
      </c>
      <c r="G115" s="20" t="s">
        <v>165</v>
      </c>
      <c r="H115" s="20" t="s">
        <v>166</v>
      </c>
      <c r="I115" s="26" t="s">
        <v>400</v>
      </c>
      <c r="J115" s="23" t="s">
        <v>106</v>
      </c>
      <c r="K115" s="23" t="s">
        <v>152</v>
      </c>
      <c r="L115" s="23" t="s">
        <v>413</v>
      </c>
      <c r="M115" s="24">
        <v>2</v>
      </c>
      <c r="N115" s="24">
        <v>2</v>
      </c>
      <c r="O115" s="29">
        <f>M115*N115</f>
        <v>4</v>
      </c>
      <c r="P115" s="30" t="str">
        <f>IF(AND(O115&lt;=40,O115&gt;=24),"MUY ALTO",IF(AND(O115&lt;=20,O115&gt;=10),"ALTO",IF(AND(O115&lt;=8,O115&gt;=6),"MEDIO",IF(AND(O115&lt;=4,O115&gt;=2),"BAJO","EVALUAR"))))</f>
        <v>BAJO</v>
      </c>
      <c r="Q115" s="24">
        <v>100</v>
      </c>
      <c r="R115" s="31">
        <f>O115*Q115</f>
        <v>400</v>
      </c>
      <c r="S115" s="31" t="str">
        <f>IF(AND(R115&lt;=4000,R115&gt;=600),"I",IF(AND(R115&lt;=500,R115&gt;=150),"II",IF(AND(R115&lt;=120,R115&gt;=40),"III",IF(AND(R115&lt;=20,R115&gt;=1),"IV","#"))))</f>
        <v>II</v>
      </c>
      <c r="T115" s="32" t="str">
        <f t="shared" si="15"/>
        <v>NO ACEPTABLE O ACEPTABLE CON CONTROL ESPECÍFICO</v>
      </c>
      <c r="U115" s="23">
        <v>46</v>
      </c>
      <c r="V115" s="26" t="s">
        <v>404</v>
      </c>
      <c r="W115" s="22" t="s">
        <v>77</v>
      </c>
      <c r="X115" s="22" t="s">
        <v>106</v>
      </c>
      <c r="Y115" s="22" t="s">
        <v>106</v>
      </c>
      <c r="Z115" s="22" t="s">
        <v>106</v>
      </c>
      <c r="AA115" s="20" t="s">
        <v>405</v>
      </c>
      <c r="AB115" s="23" t="s">
        <v>418</v>
      </c>
    </row>
    <row r="116" spans="1:28" ht="102.6">
      <c r="A116" s="17" t="s">
        <v>171</v>
      </c>
      <c r="B116" s="17" t="s">
        <v>416</v>
      </c>
      <c r="C116" s="23" t="s">
        <v>174</v>
      </c>
      <c r="D116" s="18" t="s">
        <v>175</v>
      </c>
      <c r="E116" s="19" t="s">
        <v>77</v>
      </c>
      <c r="F116" s="20" t="s">
        <v>414</v>
      </c>
      <c r="G116" s="20" t="s">
        <v>165</v>
      </c>
      <c r="H116" s="20" t="s">
        <v>166</v>
      </c>
      <c r="I116" s="26" t="s">
        <v>400</v>
      </c>
      <c r="J116" s="23" t="s">
        <v>106</v>
      </c>
      <c r="K116" s="23" t="s">
        <v>152</v>
      </c>
      <c r="L116" s="23" t="s">
        <v>413</v>
      </c>
      <c r="M116" s="24">
        <v>2</v>
      </c>
      <c r="N116" s="24">
        <v>2</v>
      </c>
      <c r="O116" s="29">
        <f>M116*N116</f>
        <v>4</v>
      </c>
      <c r="P116" s="30" t="str">
        <f>IF(AND(O116&lt;=40,O116&gt;=24),"MUY ALTO",IF(AND(O116&lt;=20,O116&gt;=10),"ALTO",IF(AND(O116&lt;=8,O116&gt;=6),"MEDIO",IF(AND(O116&lt;=4,O116&gt;=2),"BAJO","EVALUAR"))))</f>
        <v>BAJO</v>
      </c>
      <c r="Q116" s="24">
        <v>100</v>
      </c>
      <c r="R116" s="31">
        <f>O116*Q116</f>
        <v>400</v>
      </c>
      <c r="S116" s="31" t="str">
        <f>IF(AND(R116&lt;=4000,R116&gt;=600),"I",IF(AND(R116&lt;=500,R116&gt;=150),"II",IF(AND(R116&lt;=120,R116&gt;=40),"III",IF(AND(R116&lt;=20,R116&gt;=1),"IV","#"))))</f>
        <v>II</v>
      </c>
      <c r="T116" s="32" t="str">
        <f t="shared" si="15"/>
        <v>NO ACEPTABLE O ACEPTABLE CON CONTROL ESPECÍFICO</v>
      </c>
      <c r="U116" s="23">
        <v>46</v>
      </c>
      <c r="V116" s="26" t="s">
        <v>404</v>
      </c>
      <c r="W116" s="22" t="s">
        <v>77</v>
      </c>
      <c r="X116" s="22" t="s">
        <v>106</v>
      </c>
      <c r="Y116" s="22" t="s">
        <v>106</v>
      </c>
      <c r="Z116" s="22" t="s">
        <v>106</v>
      </c>
      <c r="AA116" s="20" t="s">
        <v>405</v>
      </c>
      <c r="AB116" s="23" t="s">
        <v>420</v>
      </c>
    </row>
    <row r="117" spans="1:28" ht="102.6">
      <c r="A117" s="17" t="s">
        <v>171</v>
      </c>
      <c r="B117" s="17" t="s">
        <v>406</v>
      </c>
      <c r="C117" s="23" t="s">
        <v>409</v>
      </c>
      <c r="D117" s="18" t="s">
        <v>412</v>
      </c>
      <c r="E117" s="19"/>
      <c r="F117" s="20" t="s">
        <v>411</v>
      </c>
      <c r="G117" s="20" t="s">
        <v>165</v>
      </c>
      <c r="H117" s="20" t="s">
        <v>166</v>
      </c>
      <c r="I117" s="26" t="s">
        <v>400</v>
      </c>
      <c r="J117" s="23" t="s">
        <v>106</v>
      </c>
      <c r="K117" s="23" t="s">
        <v>152</v>
      </c>
      <c r="L117" s="23" t="s">
        <v>413</v>
      </c>
      <c r="M117" s="24">
        <v>2</v>
      </c>
      <c r="N117" s="24">
        <v>2</v>
      </c>
      <c r="O117" s="29">
        <f>M117*N117</f>
        <v>4</v>
      </c>
      <c r="P117" s="30" t="str">
        <f>IF(AND(O117&lt;=40,O117&gt;=24),"MUY ALTO",IF(AND(O117&lt;=20,O117&gt;=10),"ALTO",IF(AND(O117&lt;=8,O117&gt;=6),"MEDIO",IF(AND(O117&lt;=4,O117&gt;=2),"BAJO","EVALUAR"))))</f>
        <v>BAJO</v>
      </c>
      <c r="Q117" s="24">
        <v>100</v>
      </c>
      <c r="R117" s="31">
        <f>O117*Q117</f>
        <v>400</v>
      </c>
      <c r="S117" s="31" t="str">
        <f>IF(AND(R117&lt;=4000,R117&gt;=600),"I",IF(AND(R117&lt;=500,R117&gt;=150),"II",IF(AND(R117&lt;=120,R117&gt;=40),"III",IF(AND(R117&lt;=20,R117&gt;=1),"IV","#"))))</f>
        <v>II</v>
      </c>
      <c r="T117" s="32" t="str">
        <f t="shared" si="15"/>
        <v>NO ACEPTABLE O ACEPTABLE CON CONTROL ESPECÍFICO</v>
      </c>
      <c r="U117" s="23">
        <v>4</v>
      </c>
      <c r="V117" s="26" t="s">
        <v>404</v>
      </c>
      <c r="W117" s="22" t="s">
        <v>77</v>
      </c>
      <c r="X117" s="22" t="s">
        <v>106</v>
      </c>
      <c r="Y117" s="22" t="s">
        <v>106</v>
      </c>
      <c r="Z117" s="22" t="s">
        <v>106</v>
      </c>
      <c r="AA117" s="20" t="s">
        <v>405</v>
      </c>
      <c r="AB117" s="23" t="s">
        <v>419</v>
      </c>
    </row>
    <row r="118" spans="1:28" ht="51.75" customHeight="1">
      <c r="A118" s="17" t="s">
        <v>180</v>
      </c>
      <c r="B118" s="17" t="s">
        <v>183</v>
      </c>
      <c r="C118" s="23" t="s">
        <v>185</v>
      </c>
      <c r="D118" s="18" t="s">
        <v>396</v>
      </c>
      <c r="E118" s="19" t="s">
        <v>77</v>
      </c>
      <c r="F118" s="23" t="s">
        <v>392</v>
      </c>
      <c r="G118" s="20" t="s">
        <v>86</v>
      </c>
      <c r="H118" s="23" t="s">
        <v>79</v>
      </c>
      <c r="I118" s="23" t="s">
        <v>252</v>
      </c>
      <c r="J118" s="23" t="s">
        <v>152</v>
      </c>
      <c r="K118" s="23" t="s">
        <v>152</v>
      </c>
      <c r="L118" s="23" t="s">
        <v>152</v>
      </c>
      <c r="M118" s="24">
        <v>4</v>
      </c>
      <c r="N118" s="24">
        <v>2</v>
      </c>
      <c r="O118" s="29">
        <f t="shared" si="23"/>
        <v>8</v>
      </c>
      <c r="P118" s="30" t="str">
        <f t="shared" si="24"/>
        <v>MEDIO</v>
      </c>
      <c r="Q118" s="24">
        <v>60</v>
      </c>
      <c r="R118" s="31">
        <f>O118*Q118</f>
        <v>480</v>
      </c>
      <c r="S118" s="31" t="str">
        <f t="shared" si="26"/>
        <v>II</v>
      </c>
      <c r="T118" s="32" t="str">
        <f t="shared" si="15"/>
        <v>NO ACEPTABLE O ACEPTABLE CON CONTROL ESPECÍFICO</v>
      </c>
      <c r="U118" s="23">
        <v>37</v>
      </c>
      <c r="V118" s="23" t="s">
        <v>438</v>
      </c>
      <c r="W118" s="22" t="s">
        <v>77</v>
      </c>
      <c r="X118" s="22" t="s">
        <v>106</v>
      </c>
      <c r="Y118" s="22" t="s">
        <v>106</v>
      </c>
      <c r="Z118" s="20" t="s">
        <v>394</v>
      </c>
      <c r="AA118" s="20" t="s">
        <v>397</v>
      </c>
      <c r="AB118" s="25" t="s">
        <v>106</v>
      </c>
    </row>
    <row r="119" spans="1:28" ht="47.25" customHeight="1">
      <c r="A119" s="17" t="s">
        <v>171</v>
      </c>
      <c r="B119" s="17" t="s">
        <v>172</v>
      </c>
      <c r="C119" s="23" t="s">
        <v>176</v>
      </c>
      <c r="D119" s="18" t="s">
        <v>336</v>
      </c>
      <c r="E119" s="19" t="s">
        <v>77</v>
      </c>
      <c r="F119" s="23" t="s">
        <v>82</v>
      </c>
      <c r="G119" s="20" t="s">
        <v>86</v>
      </c>
      <c r="H119" s="20" t="s">
        <v>79</v>
      </c>
      <c r="I119" s="23" t="s">
        <v>252</v>
      </c>
      <c r="J119" s="23" t="s">
        <v>152</v>
      </c>
      <c r="K119" s="23" t="s">
        <v>152</v>
      </c>
      <c r="L119" s="23" t="s">
        <v>152</v>
      </c>
      <c r="M119" s="24">
        <v>2</v>
      </c>
      <c r="N119" s="24">
        <v>3</v>
      </c>
      <c r="O119" s="29">
        <f t="shared" si="23"/>
        <v>6</v>
      </c>
      <c r="P119" s="30" t="str">
        <f t="shared" si="24"/>
        <v>MEDIO</v>
      </c>
      <c r="Q119" s="24">
        <v>25</v>
      </c>
      <c r="R119" s="31">
        <f t="shared" si="25"/>
        <v>150</v>
      </c>
      <c r="S119" s="31" t="str">
        <f t="shared" si="26"/>
        <v>II</v>
      </c>
      <c r="T119" s="32" t="str">
        <f t="shared" si="15"/>
        <v>NO ACEPTABLE O ACEPTABLE CON CONTROL ESPECÍFICO</v>
      </c>
      <c r="U119" s="20">
        <v>2</v>
      </c>
      <c r="V119" s="23" t="s">
        <v>252</v>
      </c>
      <c r="W119" s="22" t="s">
        <v>77</v>
      </c>
      <c r="X119" s="22" t="s">
        <v>106</v>
      </c>
      <c r="Y119" s="22" t="s">
        <v>106</v>
      </c>
      <c r="Z119" s="22" t="s">
        <v>106</v>
      </c>
      <c r="AA119" s="20" t="s">
        <v>267</v>
      </c>
      <c r="AB119" s="25" t="s">
        <v>106</v>
      </c>
    </row>
    <row r="120" spans="1:28" ht="47.25" customHeight="1">
      <c r="A120" s="17" t="s">
        <v>171</v>
      </c>
      <c r="B120" s="17" t="s">
        <v>172</v>
      </c>
      <c r="C120" s="23" t="s">
        <v>176</v>
      </c>
      <c r="D120" s="18" t="s">
        <v>336</v>
      </c>
      <c r="E120" s="19" t="s">
        <v>77</v>
      </c>
      <c r="F120" s="23" t="s">
        <v>201</v>
      </c>
      <c r="G120" s="20" t="s">
        <v>86</v>
      </c>
      <c r="H120" s="23" t="s">
        <v>272</v>
      </c>
      <c r="I120" s="23" t="s">
        <v>157</v>
      </c>
      <c r="J120" s="23" t="s">
        <v>152</v>
      </c>
      <c r="K120" s="23" t="s">
        <v>152</v>
      </c>
      <c r="L120" s="23" t="s">
        <v>152</v>
      </c>
      <c r="M120" s="24">
        <v>2</v>
      </c>
      <c r="N120" s="24">
        <v>3</v>
      </c>
      <c r="O120" s="29">
        <f>M120*N120</f>
        <v>6</v>
      </c>
      <c r="P120" s="30" t="str">
        <f>IF(AND(O120&lt;=40,O120&gt;=24),"MUY ALTO",IF(AND(O120&lt;=20,O120&gt;=10),"ALTO",IF(AND(O120&lt;=8,O120&gt;=6),"MEDIO",IF(AND(O120&lt;=4,O120&gt;=2),"BAJO","EVALUAR"))))</f>
        <v>MEDIO</v>
      </c>
      <c r="Q120" s="24">
        <v>25</v>
      </c>
      <c r="R120" s="31">
        <f>O120*Q120</f>
        <v>150</v>
      </c>
      <c r="S120" s="31" t="str">
        <f>IF(AND(R120&lt;=4000,R120&gt;=600),"I",IF(AND(R120&lt;=500,R120&gt;=150),"II",IF(AND(R120&lt;=120,R120&gt;=40),"III",IF(AND(R120&lt;=20,R120&gt;=1),"IV","#"))))</f>
        <v>II</v>
      </c>
      <c r="T120" s="32" t="str">
        <f t="shared" si="15"/>
        <v>NO ACEPTABLE O ACEPTABLE CON CONTROL ESPECÍFICO</v>
      </c>
      <c r="U120" s="20">
        <v>2</v>
      </c>
      <c r="V120" s="23" t="s">
        <v>157</v>
      </c>
      <c r="W120" s="22" t="s">
        <v>77</v>
      </c>
      <c r="X120" s="22" t="s">
        <v>106</v>
      </c>
      <c r="Y120" s="22" t="s">
        <v>106</v>
      </c>
      <c r="Z120" s="22" t="s">
        <v>106</v>
      </c>
      <c r="AA120" s="20" t="s">
        <v>267</v>
      </c>
      <c r="AB120" s="25" t="s">
        <v>106</v>
      </c>
    </row>
    <row r="121" spans="1:28" ht="47.25" customHeight="1">
      <c r="A121" s="17" t="s">
        <v>171</v>
      </c>
      <c r="B121" s="17" t="s">
        <v>172</v>
      </c>
      <c r="C121" s="23" t="s">
        <v>176</v>
      </c>
      <c r="D121" s="18" t="s">
        <v>336</v>
      </c>
      <c r="E121" s="19" t="s">
        <v>77</v>
      </c>
      <c r="F121" s="20" t="s">
        <v>29</v>
      </c>
      <c r="G121" s="20" t="s">
        <v>87</v>
      </c>
      <c r="H121" s="26" t="s">
        <v>18</v>
      </c>
      <c r="I121" s="26" t="s">
        <v>19</v>
      </c>
      <c r="J121" s="23" t="s">
        <v>106</v>
      </c>
      <c r="K121" s="23" t="s">
        <v>78</v>
      </c>
      <c r="L121" s="27" t="s">
        <v>254</v>
      </c>
      <c r="M121" s="24">
        <v>3</v>
      </c>
      <c r="N121" s="24">
        <v>1</v>
      </c>
      <c r="O121" s="29">
        <f t="shared" si="23"/>
        <v>3</v>
      </c>
      <c r="P121" s="30" t="str">
        <f t="shared" si="24"/>
        <v>BAJO</v>
      </c>
      <c r="Q121" s="24">
        <v>60</v>
      </c>
      <c r="R121" s="31">
        <f t="shared" si="25"/>
        <v>180</v>
      </c>
      <c r="S121" s="31" t="str">
        <f t="shared" si="26"/>
        <v>II</v>
      </c>
      <c r="T121" s="32" t="str">
        <f t="shared" si="15"/>
        <v>NO ACEPTABLE O ACEPTABLE CON CONTROL ESPECÍFICO</v>
      </c>
      <c r="U121" s="23">
        <v>2</v>
      </c>
      <c r="V121" s="26" t="s">
        <v>19</v>
      </c>
      <c r="W121" s="22" t="s">
        <v>77</v>
      </c>
      <c r="X121" s="22" t="s">
        <v>106</v>
      </c>
      <c r="Y121" s="22" t="s">
        <v>106</v>
      </c>
      <c r="Z121" s="22" t="s">
        <v>106</v>
      </c>
      <c r="AA121" s="20" t="s">
        <v>255</v>
      </c>
      <c r="AB121" s="25" t="s">
        <v>106</v>
      </c>
    </row>
    <row r="122" spans="1:28" s="1" customFormat="1" ht="47.25" customHeight="1">
      <c r="A122" s="17" t="s">
        <v>171</v>
      </c>
      <c r="B122" s="17" t="s">
        <v>172</v>
      </c>
      <c r="C122" s="23" t="s">
        <v>176</v>
      </c>
      <c r="D122" s="18" t="s">
        <v>336</v>
      </c>
      <c r="E122" s="19" t="s">
        <v>77</v>
      </c>
      <c r="F122" s="20" t="s">
        <v>342</v>
      </c>
      <c r="G122" s="21" t="s">
        <v>88</v>
      </c>
      <c r="H122" s="26" t="s">
        <v>343</v>
      </c>
      <c r="I122" s="26" t="s">
        <v>81</v>
      </c>
      <c r="J122" s="23" t="s">
        <v>152</v>
      </c>
      <c r="K122" s="23" t="s">
        <v>223</v>
      </c>
      <c r="L122" s="23" t="s">
        <v>152</v>
      </c>
      <c r="M122" s="24">
        <v>2</v>
      </c>
      <c r="N122" s="24">
        <v>2</v>
      </c>
      <c r="O122" s="29">
        <f t="shared" si="23"/>
        <v>4</v>
      </c>
      <c r="P122" s="30" t="str">
        <f t="shared" si="24"/>
        <v>BAJO</v>
      </c>
      <c r="Q122" s="24">
        <v>10</v>
      </c>
      <c r="R122" s="31">
        <f t="shared" si="25"/>
        <v>40</v>
      </c>
      <c r="S122" s="31" t="str">
        <f t="shared" si="26"/>
        <v>III</v>
      </c>
      <c r="T122" s="32" t="str">
        <f t="shared" si="15"/>
        <v>MEJORABLE</v>
      </c>
      <c r="U122" s="20">
        <v>2</v>
      </c>
      <c r="V122" s="26" t="s">
        <v>81</v>
      </c>
      <c r="W122" s="22" t="s">
        <v>77</v>
      </c>
      <c r="X122" s="22" t="s">
        <v>106</v>
      </c>
      <c r="Y122" s="22" t="s">
        <v>106</v>
      </c>
      <c r="Z122" s="22" t="s">
        <v>106</v>
      </c>
      <c r="AA122" s="20" t="s">
        <v>283</v>
      </c>
      <c r="AB122" s="22" t="s">
        <v>106</v>
      </c>
    </row>
    <row r="123" spans="1:28" ht="47.25" customHeight="1">
      <c r="A123" s="17" t="s">
        <v>171</v>
      </c>
      <c r="B123" s="17" t="s">
        <v>172</v>
      </c>
      <c r="C123" s="23" t="s">
        <v>176</v>
      </c>
      <c r="D123" s="18" t="s">
        <v>336</v>
      </c>
      <c r="E123" s="19" t="s">
        <v>77</v>
      </c>
      <c r="F123" s="20" t="s">
        <v>344</v>
      </c>
      <c r="G123" s="20" t="s">
        <v>89</v>
      </c>
      <c r="H123" s="20" t="s">
        <v>276</v>
      </c>
      <c r="I123" s="20" t="s">
        <v>243</v>
      </c>
      <c r="J123" s="23" t="s">
        <v>480</v>
      </c>
      <c r="K123" s="23" t="s">
        <v>152</v>
      </c>
      <c r="L123" s="23" t="s">
        <v>152</v>
      </c>
      <c r="M123" s="24">
        <v>2</v>
      </c>
      <c r="N123" s="24">
        <v>2</v>
      </c>
      <c r="O123" s="29">
        <f t="shared" si="23"/>
        <v>4</v>
      </c>
      <c r="P123" s="30" t="str">
        <f t="shared" si="24"/>
        <v>BAJO</v>
      </c>
      <c r="Q123" s="24">
        <v>25</v>
      </c>
      <c r="R123" s="31">
        <f t="shared" si="25"/>
        <v>100</v>
      </c>
      <c r="S123" s="31" t="str">
        <f t="shared" si="26"/>
        <v>III</v>
      </c>
      <c r="T123" s="32" t="str">
        <f t="shared" si="15"/>
        <v>MEJORABLE</v>
      </c>
      <c r="U123" s="20">
        <v>2</v>
      </c>
      <c r="V123" s="20" t="s">
        <v>278</v>
      </c>
      <c r="W123" s="22" t="s">
        <v>77</v>
      </c>
      <c r="X123" s="22" t="s">
        <v>106</v>
      </c>
      <c r="Y123" s="22" t="s">
        <v>106</v>
      </c>
      <c r="Z123" s="22" t="s">
        <v>106</v>
      </c>
      <c r="AA123" s="20" t="s">
        <v>490</v>
      </c>
      <c r="AB123" s="25" t="s">
        <v>106</v>
      </c>
    </row>
    <row r="124" spans="1:28" ht="47.25" customHeight="1">
      <c r="A124" s="17" t="s">
        <v>171</v>
      </c>
      <c r="B124" s="17" t="s">
        <v>172</v>
      </c>
      <c r="C124" s="23" t="s">
        <v>176</v>
      </c>
      <c r="D124" s="18" t="s">
        <v>336</v>
      </c>
      <c r="E124" s="19" t="s">
        <v>77</v>
      </c>
      <c r="F124" s="20" t="s">
        <v>7</v>
      </c>
      <c r="G124" s="20" t="s">
        <v>89</v>
      </c>
      <c r="H124" s="26" t="s">
        <v>2</v>
      </c>
      <c r="I124" s="26" t="s">
        <v>256</v>
      </c>
      <c r="J124" s="23" t="s">
        <v>480</v>
      </c>
      <c r="K124" s="23" t="s">
        <v>152</v>
      </c>
      <c r="L124" s="23" t="s">
        <v>152</v>
      </c>
      <c r="M124" s="24">
        <v>2</v>
      </c>
      <c r="N124" s="24">
        <v>2</v>
      </c>
      <c r="O124" s="29">
        <f t="shared" si="23"/>
        <v>4</v>
      </c>
      <c r="P124" s="30" t="str">
        <f t="shared" si="24"/>
        <v>BAJO</v>
      </c>
      <c r="Q124" s="24">
        <v>25</v>
      </c>
      <c r="R124" s="31">
        <f t="shared" si="25"/>
        <v>100</v>
      </c>
      <c r="S124" s="31" t="str">
        <f t="shared" si="26"/>
        <v>III</v>
      </c>
      <c r="T124" s="32" t="str">
        <f t="shared" si="15"/>
        <v>MEJORABLE</v>
      </c>
      <c r="U124" s="20">
        <v>2</v>
      </c>
      <c r="V124" s="26" t="s">
        <v>256</v>
      </c>
      <c r="W124" s="22" t="s">
        <v>77</v>
      </c>
      <c r="X124" s="22" t="s">
        <v>106</v>
      </c>
      <c r="Y124" s="22" t="s">
        <v>106</v>
      </c>
      <c r="Z124" s="22" t="s">
        <v>106</v>
      </c>
      <c r="AA124" s="20" t="s">
        <v>490</v>
      </c>
      <c r="AB124" s="25" t="s">
        <v>106</v>
      </c>
    </row>
    <row r="125" spans="1:28" ht="47.25" customHeight="1">
      <c r="A125" s="17" t="s">
        <v>171</v>
      </c>
      <c r="B125" s="17" t="s">
        <v>172</v>
      </c>
      <c r="C125" s="23" t="s">
        <v>176</v>
      </c>
      <c r="D125" s="18" t="s">
        <v>336</v>
      </c>
      <c r="E125" s="19" t="s">
        <v>77</v>
      </c>
      <c r="F125" s="20" t="s">
        <v>200</v>
      </c>
      <c r="G125" s="20" t="s">
        <v>89</v>
      </c>
      <c r="H125" s="26" t="s">
        <v>2</v>
      </c>
      <c r="I125" s="26" t="s">
        <v>199</v>
      </c>
      <c r="J125" s="23" t="s">
        <v>480</v>
      </c>
      <c r="K125" s="23" t="s">
        <v>152</v>
      </c>
      <c r="L125" s="23" t="s">
        <v>152</v>
      </c>
      <c r="M125" s="24">
        <v>2</v>
      </c>
      <c r="N125" s="24">
        <v>3</v>
      </c>
      <c r="O125" s="29">
        <f t="shared" si="23"/>
        <v>6</v>
      </c>
      <c r="P125" s="30" t="str">
        <f t="shared" si="24"/>
        <v>MEDIO</v>
      </c>
      <c r="Q125" s="24">
        <v>25</v>
      </c>
      <c r="R125" s="31">
        <f t="shared" si="25"/>
        <v>150</v>
      </c>
      <c r="S125" s="31" t="str">
        <f t="shared" si="26"/>
        <v>II</v>
      </c>
      <c r="T125" s="32" t="str">
        <f t="shared" si="15"/>
        <v>NO ACEPTABLE O ACEPTABLE CON CONTROL ESPECÍFICO</v>
      </c>
      <c r="U125" s="20">
        <v>2</v>
      </c>
      <c r="V125" s="26" t="s">
        <v>199</v>
      </c>
      <c r="W125" s="22" t="s">
        <v>77</v>
      </c>
      <c r="X125" s="22" t="s">
        <v>106</v>
      </c>
      <c r="Y125" s="22" t="s">
        <v>106</v>
      </c>
      <c r="Z125" s="22" t="s">
        <v>106</v>
      </c>
      <c r="AA125" s="20" t="s">
        <v>490</v>
      </c>
      <c r="AB125" s="25" t="s">
        <v>106</v>
      </c>
    </row>
    <row r="126" spans="1:28" s="1" customFormat="1" ht="165.75" customHeight="1">
      <c r="A126" s="17" t="s">
        <v>171</v>
      </c>
      <c r="B126" s="17" t="s">
        <v>428</v>
      </c>
      <c r="C126" s="23" t="s">
        <v>429</v>
      </c>
      <c r="D126" s="18" t="s">
        <v>430</v>
      </c>
      <c r="E126" s="19" t="s">
        <v>77</v>
      </c>
      <c r="F126" s="20" t="s">
        <v>427</v>
      </c>
      <c r="G126" s="20" t="s">
        <v>161</v>
      </c>
      <c r="H126" s="20" t="s">
        <v>484</v>
      </c>
      <c r="I126" s="26" t="s">
        <v>435</v>
      </c>
      <c r="J126" s="23" t="s">
        <v>483</v>
      </c>
      <c r="K126" s="23" t="s">
        <v>485</v>
      </c>
      <c r="L126" s="23" t="s">
        <v>436</v>
      </c>
      <c r="M126" s="24">
        <v>2</v>
      </c>
      <c r="N126" s="24">
        <v>3</v>
      </c>
      <c r="O126" s="29">
        <f t="shared" si="23"/>
        <v>6</v>
      </c>
      <c r="P126" s="30" t="str">
        <f>IF(AND(O126&lt;=40,O126&gt;=24),"MUY ALTO",IF(AND(O126&lt;=20,O126&gt;=10),"ALTO",IF(AND(O126&lt;=8,O126&gt;=6),"MEDIO",IF(AND(O126&lt;=4,O126&gt;=2),"BAJO","EVALUAR"))))</f>
        <v>MEDIO</v>
      </c>
      <c r="Q126" s="24">
        <v>25</v>
      </c>
      <c r="R126" s="31">
        <f t="shared" si="25"/>
        <v>150</v>
      </c>
      <c r="S126" s="31" t="str">
        <f t="shared" si="26"/>
        <v>II</v>
      </c>
      <c r="T126" s="32" t="str">
        <f t="shared" si="15"/>
        <v>NO ACEPTABLE O ACEPTABLE CON CONTROL ESPECÍFICO</v>
      </c>
      <c r="U126" s="23">
        <v>46</v>
      </c>
      <c r="V126" s="26" t="s">
        <v>433</v>
      </c>
      <c r="W126" s="22" t="s">
        <v>77</v>
      </c>
      <c r="X126" s="22" t="s">
        <v>106</v>
      </c>
      <c r="Y126" s="22" t="s">
        <v>106</v>
      </c>
      <c r="Z126" s="22" t="s">
        <v>106</v>
      </c>
      <c r="AA126" s="20" t="s">
        <v>487</v>
      </c>
      <c r="AB126" s="25" t="s">
        <v>106</v>
      </c>
    </row>
    <row r="127" spans="1:28" ht="47.25" customHeight="1">
      <c r="A127" s="17" t="s">
        <v>171</v>
      </c>
      <c r="B127" s="17" t="s">
        <v>172</v>
      </c>
      <c r="C127" s="23" t="s">
        <v>189</v>
      </c>
      <c r="D127" s="18" t="s">
        <v>345</v>
      </c>
      <c r="E127" s="19" t="s">
        <v>77</v>
      </c>
      <c r="F127" s="20" t="s">
        <v>338</v>
      </c>
      <c r="G127" s="20" t="s">
        <v>165</v>
      </c>
      <c r="H127" s="20" t="s">
        <v>166</v>
      </c>
      <c r="I127" s="26" t="s">
        <v>159</v>
      </c>
      <c r="J127" s="23" t="s">
        <v>106</v>
      </c>
      <c r="K127" s="23" t="s">
        <v>152</v>
      </c>
      <c r="L127" s="23" t="s">
        <v>219</v>
      </c>
      <c r="M127" s="24">
        <v>2</v>
      </c>
      <c r="N127" s="24">
        <v>3</v>
      </c>
      <c r="O127" s="29">
        <f t="shared" si="23"/>
        <v>6</v>
      </c>
      <c r="P127" s="30" t="str">
        <f t="shared" si="24"/>
        <v>MEDIO</v>
      </c>
      <c r="Q127" s="24">
        <v>25</v>
      </c>
      <c r="R127" s="31">
        <f t="shared" si="25"/>
        <v>150</v>
      </c>
      <c r="S127" s="31" t="str">
        <f t="shared" si="26"/>
        <v>II</v>
      </c>
      <c r="T127" s="32" t="str">
        <f t="shared" si="15"/>
        <v>NO ACEPTABLE O ACEPTABLE CON CONTROL ESPECÍFICO</v>
      </c>
      <c r="U127" s="20">
        <v>1</v>
      </c>
      <c r="V127" s="26" t="s">
        <v>159</v>
      </c>
      <c r="W127" s="22" t="s">
        <v>77</v>
      </c>
      <c r="X127" s="22" t="s">
        <v>106</v>
      </c>
      <c r="Y127" s="22" t="s">
        <v>106</v>
      </c>
      <c r="Z127" s="22" t="s">
        <v>106</v>
      </c>
      <c r="AA127" s="20" t="s">
        <v>268</v>
      </c>
      <c r="AB127" s="23" t="s">
        <v>220</v>
      </c>
    </row>
    <row r="128" spans="1:28" ht="47.25" customHeight="1">
      <c r="A128" s="17" t="s">
        <v>171</v>
      </c>
      <c r="B128" s="17" t="s">
        <v>172</v>
      </c>
      <c r="C128" s="23" t="s">
        <v>189</v>
      </c>
      <c r="D128" s="18" t="s">
        <v>345</v>
      </c>
      <c r="E128" s="19" t="s">
        <v>77</v>
      </c>
      <c r="F128" s="20" t="s">
        <v>1</v>
      </c>
      <c r="G128" s="20" t="s">
        <v>85</v>
      </c>
      <c r="H128" s="23" t="s">
        <v>8</v>
      </c>
      <c r="I128" s="23" t="s">
        <v>9</v>
      </c>
      <c r="J128" s="20" t="s">
        <v>152</v>
      </c>
      <c r="K128" s="23" t="s">
        <v>152</v>
      </c>
      <c r="L128" s="23" t="s">
        <v>152</v>
      </c>
      <c r="M128" s="24">
        <v>2</v>
      </c>
      <c r="N128" s="24">
        <v>3</v>
      </c>
      <c r="O128" s="29">
        <f t="shared" si="23"/>
        <v>6</v>
      </c>
      <c r="P128" s="30" t="str">
        <f t="shared" si="24"/>
        <v>MEDIO</v>
      </c>
      <c r="Q128" s="24">
        <v>25</v>
      </c>
      <c r="R128" s="31">
        <f t="shared" si="25"/>
        <v>150</v>
      </c>
      <c r="S128" s="31" t="str">
        <f t="shared" si="26"/>
        <v>II</v>
      </c>
      <c r="T128" s="32" t="str">
        <f t="shared" si="15"/>
        <v>NO ACEPTABLE O ACEPTABLE CON CONTROL ESPECÍFICO</v>
      </c>
      <c r="U128" s="20">
        <v>1</v>
      </c>
      <c r="V128" s="23" t="s">
        <v>9</v>
      </c>
      <c r="W128" s="22" t="s">
        <v>77</v>
      </c>
      <c r="X128" s="22" t="s">
        <v>106</v>
      </c>
      <c r="Y128" s="22" t="s">
        <v>106</v>
      </c>
      <c r="Z128" s="22" t="s">
        <v>106</v>
      </c>
      <c r="AA128" s="20" t="s">
        <v>249</v>
      </c>
      <c r="AB128" s="22" t="s">
        <v>106</v>
      </c>
    </row>
    <row r="129" spans="1:28" ht="34.200000000000003">
      <c r="A129" s="17" t="s">
        <v>171</v>
      </c>
      <c r="B129" s="17" t="s">
        <v>172</v>
      </c>
      <c r="C129" s="23" t="s">
        <v>189</v>
      </c>
      <c r="D129" s="18" t="s">
        <v>345</v>
      </c>
      <c r="E129" s="19" t="s">
        <v>77</v>
      </c>
      <c r="F129" s="20" t="s">
        <v>346</v>
      </c>
      <c r="G129" s="20" t="s">
        <v>85</v>
      </c>
      <c r="H129" s="20" t="s">
        <v>305</v>
      </c>
      <c r="I129" s="23" t="s">
        <v>9</v>
      </c>
      <c r="J129" s="20" t="s">
        <v>106</v>
      </c>
      <c r="K129" s="20" t="s">
        <v>152</v>
      </c>
      <c r="L129" s="23" t="s">
        <v>152</v>
      </c>
      <c r="M129" s="24">
        <v>2</v>
      </c>
      <c r="N129" s="24">
        <v>2</v>
      </c>
      <c r="O129" s="29">
        <f t="shared" si="23"/>
        <v>4</v>
      </c>
      <c r="P129" s="30" t="str">
        <f t="shared" si="24"/>
        <v>BAJO</v>
      </c>
      <c r="Q129" s="24">
        <v>25</v>
      </c>
      <c r="R129" s="31">
        <f t="shared" si="25"/>
        <v>100</v>
      </c>
      <c r="S129" s="31" t="str">
        <f t="shared" si="26"/>
        <v>III</v>
      </c>
      <c r="T129" s="32" t="str">
        <f t="shared" si="15"/>
        <v>MEJORABLE</v>
      </c>
      <c r="U129" s="20">
        <v>1</v>
      </c>
      <c r="V129" s="23" t="s">
        <v>9</v>
      </c>
      <c r="W129" s="22" t="s">
        <v>77</v>
      </c>
      <c r="X129" s="22" t="s">
        <v>106</v>
      </c>
      <c r="Y129" s="22" t="s">
        <v>106</v>
      </c>
      <c r="Z129" s="22" t="s">
        <v>106</v>
      </c>
      <c r="AA129" s="20" t="s">
        <v>306</v>
      </c>
      <c r="AB129" s="22" t="s">
        <v>106</v>
      </c>
    </row>
    <row r="130" spans="1:28" ht="36">
      <c r="A130" s="17" t="s">
        <v>171</v>
      </c>
      <c r="B130" s="17" t="s">
        <v>172</v>
      </c>
      <c r="C130" s="23" t="s">
        <v>189</v>
      </c>
      <c r="D130" s="18" t="s">
        <v>345</v>
      </c>
      <c r="E130" s="19" t="s">
        <v>77</v>
      </c>
      <c r="F130" s="23" t="s">
        <v>204</v>
      </c>
      <c r="G130" s="20" t="s">
        <v>86</v>
      </c>
      <c r="H130" s="23" t="s">
        <v>3</v>
      </c>
      <c r="I130" s="23" t="s">
        <v>12</v>
      </c>
      <c r="J130" s="23" t="s">
        <v>240</v>
      </c>
      <c r="K130" s="23" t="s">
        <v>155</v>
      </c>
      <c r="L130" s="23" t="s">
        <v>274</v>
      </c>
      <c r="M130" s="24">
        <v>2</v>
      </c>
      <c r="N130" s="24">
        <v>3</v>
      </c>
      <c r="O130" s="29">
        <f t="shared" si="23"/>
        <v>6</v>
      </c>
      <c r="P130" s="30" t="str">
        <f t="shared" si="24"/>
        <v>MEDIO</v>
      </c>
      <c r="Q130" s="24">
        <v>25</v>
      </c>
      <c r="R130" s="31">
        <f t="shared" si="25"/>
        <v>150</v>
      </c>
      <c r="S130" s="31" t="str">
        <f t="shared" si="26"/>
        <v>II</v>
      </c>
      <c r="T130" s="32" t="str">
        <f t="shared" si="15"/>
        <v>NO ACEPTABLE O ACEPTABLE CON CONTROL ESPECÍFICO</v>
      </c>
      <c r="U130" s="20">
        <v>1</v>
      </c>
      <c r="V130" s="23" t="s">
        <v>12</v>
      </c>
      <c r="W130" s="22" t="s">
        <v>77</v>
      </c>
      <c r="X130" s="22" t="s">
        <v>106</v>
      </c>
      <c r="Y130" s="22" t="s">
        <v>106</v>
      </c>
      <c r="Z130" s="22" t="s">
        <v>106</v>
      </c>
      <c r="AA130" s="20" t="s">
        <v>281</v>
      </c>
      <c r="AB130" s="25" t="s">
        <v>106</v>
      </c>
    </row>
    <row r="131" spans="1:28" ht="36">
      <c r="A131" s="17" t="s">
        <v>171</v>
      </c>
      <c r="B131" s="17" t="s">
        <v>172</v>
      </c>
      <c r="C131" s="23" t="s">
        <v>189</v>
      </c>
      <c r="D131" s="18" t="s">
        <v>347</v>
      </c>
      <c r="E131" s="19" t="s">
        <v>77</v>
      </c>
      <c r="F131" s="23" t="s">
        <v>82</v>
      </c>
      <c r="G131" s="20" t="s">
        <v>86</v>
      </c>
      <c r="H131" s="20" t="s">
        <v>79</v>
      </c>
      <c r="I131" s="23" t="s">
        <v>252</v>
      </c>
      <c r="J131" s="23" t="s">
        <v>152</v>
      </c>
      <c r="K131" s="23" t="s">
        <v>152</v>
      </c>
      <c r="L131" s="23" t="s">
        <v>152</v>
      </c>
      <c r="M131" s="24">
        <v>2</v>
      </c>
      <c r="N131" s="24">
        <v>3</v>
      </c>
      <c r="O131" s="29">
        <f t="shared" si="23"/>
        <v>6</v>
      </c>
      <c r="P131" s="30" t="str">
        <f t="shared" si="24"/>
        <v>MEDIO</v>
      </c>
      <c r="Q131" s="24">
        <v>25</v>
      </c>
      <c r="R131" s="31">
        <f t="shared" si="25"/>
        <v>150</v>
      </c>
      <c r="S131" s="31" t="str">
        <f t="shared" si="26"/>
        <v>II</v>
      </c>
      <c r="T131" s="32" t="str">
        <f t="shared" si="15"/>
        <v>NO ACEPTABLE O ACEPTABLE CON CONTROL ESPECÍFICO</v>
      </c>
      <c r="U131" s="20">
        <v>1</v>
      </c>
      <c r="V131" s="23" t="s">
        <v>252</v>
      </c>
      <c r="W131" s="22" t="s">
        <v>77</v>
      </c>
      <c r="X131" s="22" t="s">
        <v>106</v>
      </c>
      <c r="Y131" s="22" t="s">
        <v>106</v>
      </c>
      <c r="Z131" s="22" t="s">
        <v>106</v>
      </c>
      <c r="AA131" s="20" t="s">
        <v>267</v>
      </c>
      <c r="AB131" s="25" t="s">
        <v>106</v>
      </c>
    </row>
    <row r="132" spans="1:28" s="1" customFormat="1" ht="36">
      <c r="A132" s="17" t="s">
        <v>171</v>
      </c>
      <c r="B132" s="17" t="s">
        <v>172</v>
      </c>
      <c r="C132" s="23" t="s">
        <v>189</v>
      </c>
      <c r="D132" s="18" t="s">
        <v>347</v>
      </c>
      <c r="E132" s="19" t="s">
        <v>77</v>
      </c>
      <c r="F132" s="20" t="s">
        <v>29</v>
      </c>
      <c r="G132" s="20" t="s">
        <v>87</v>
      </c>
      <c r="H132" s="26" t="s">
        <v>18</v>
      </c>
      <c r="I132" s="26" t="s">
        <v>19</v>
      </c>
      <c r="J132" s="23" t="s">
        <v>106</v>
      </c>
      <c r="K132" s="23" t="s">
        <v>78</v>
      </c>
      <c r="L132" s="27" t="s">
        <v>254</v>
      </c>
      <c r="M132" s="24">
        <v>3</v>
      </c>
      <c r="N132" s="24">
        <v>1</v>
      </c>
      <c r="O132" s="29">
        <f t="shared" si="23"/>
        <v>3</v>
      </c>
      <c r="P132" s="30" t="str">
        <f t="shared" si="24"/>
        <v>BAJO</v>
      </c>
      <c r="Q132" s="24">
        <v>60</v>
      </c>
      <c r="R132" s="31">
        <f t="shared" si="25"/>
        <v>180</v>
      </c>
      <c r="S132" s="31" t="str">
        <f t="shared" si="26"/>
        <v>II</v>
      </c>
      <c r="T132" s="32" t="str">
        <f t="shared" si="15"/>
        <v>NO ACEPTABLE O ACEPTABLE CON CONTROL ESPECÍFICO</v>
      </c>
      <c r="U132" s="23">
        <v>1</v>
      </c>
      <c r="V132" s="26" t="s">
        <v>19</v>
      </c>
      <c r="W132" s="22" t="s">
        <v>77</v>
      </c>
      <c r="X132" s="22" t="s">
        <v>106</v>
      </c>
      <c r="Y132" s="22" t="s">
        <v>106</v>
      </c>
      <c r="Z132" s="22" t="s">
        <v>106</v>
      </c>
      <c r="AA132" s="20" t="s">
        <v>255</v>
      </c>
      <c r="AB132" s="25" t="s">
        <v>106</v>
      </c>
    </row>
    <row r="133" spans="1:28" ht="34.200000000000003">
      <c r="A133" s="17" t="s">
        <v>171</v>
      </c>
      <c r="B133" s="17" t="s">
        <v>172</v>
      </c>
      <c r="C133" s="23" t="s">
        <v>189</v>
      </c>
      <c r="D133" s="18" t="s">
        <v>347</v>
      </c>
      <c r="E133" s="19" t="s">
        <v>77</v>
      </c>
      <c r="F133" s="20" t="s">
        <v>348</v>
      </c>
      <c r="G133" s="20" t="s">
        <v>89</v>
      </c>
      <c r="H133" s="20" t="s">
        <v>276</v>
      </c>
      <c r="I133" s="20" t="s">
        <v>278</v>
      </c>
      <c r="J133" s="23" t="s">
        <v>480</v>
      </c>
      <c r="K133" s="23" t="s">
        <v>152</v>
      </c>
      <c r="L133" s="23" t="s">
        <v>390</v>
      </c>
      <c r="M133" s="24">
        <v>2</v>
      </c>
      <c r="N133" s="24">
        <v>2</v>
      </c>
      <c r="O133" s="29">
        <f t="shared" si="23"/>
        <v>4</v>
      </c>
      <c r="P133" s="30" t="str">
        <f t="shared" si="24"/>
        <v>BAJO</v>
      </c>
      <c r="Q133" s="24">
        <v>25</v>
      </c>
      <c r="R133" s="31">
        <f t="shared" si="25"/>
        <v>100</v>
      </c>
      <c r="S133" s="31" t="str">
        <f t="shared" si="26"/>
        <v>III</v>
      </c>
      <c r="T133" s="32" t="str">
        <f t="shared" si="15"/>
        <v>MEJORABLE</v>
      </c>
      <c r="U133" s="20">
        <v>1</v>
      </c>
      <c r="V133" s="20" t="s">
        <v>278</v>
      </c>
      <c r="W133" s="22" t="s">
        <v>77</v>
      </c>
      <c r="X133" s="22" t="s">
        <v>106</v>
      </c>
      <c r="Y133" s="22" t="s">
        <v>106</v>
      </c>
      <c r="Z133" s="22" t="s">
        <v>106</v>
      </c>
      <c r="AA133" s="20" t="s">
        <v>490</v>
      </c>
      <c r="AB133" s="25" t="s">
        <v>106</v>
      </c>
    </row>
    <row r="134" spans="1:28" ht="36">
      <c r="A134" s="17" t="s">
        <v>171</v>
      </c>
      <c r="B134" s="17" t="s">
        <v>172</v>
      </c>
      <c r="C134" s="23" t="s">
        <v>189</v>
      </c>
      <c r="D134" s="18" t="s">
        <v>347</v>
      </c>
      <c r="E134" s="19" t="s">
        <v>77</v>
      </c>
      <c r="F134" s="20" t="s">
        <v>203</v>
      </c>
      <c r="G134" s="20" t="s">
        <v>89</v>
      </c>
      <c r="H134" s="26" t="s">
        <v>2</v>
      </c>
      <c r="I134" s="26" t="s">
        <v>199</v>
      </c>
      <c r="J134" s="23" t="s">
        <v>480</v>
      </c>
      <c r="K134" s="23" t="s">
        <v>152</v>
      </c>
      <c r="L134" s="23" t="s">
        <v>390</v>
      </c>
      <c r="M134" s="24">
        <v>2</v>
      </c>
      <c r="N134" s="24">
        <v>3</v>
      </c>
      <c r="O134" s="29">
        <f t="shared" si="23"/>
        <v>6</v>
      </c>
      <c r="P134" s="30" t="str">
        <f t="shared" si="24"/>
        <v>MEDIO</v>
      </c>
      <c r="Q134" s="24">
        <v>25</v>
      </c>
      <c r="R134" s="31">
        <f t="shared" si="25"/>
        <v>150</v>
      </c>
      <c r="S134" s="31" t="str">
        <f t="shared" si="26"/>
        <v>II</v>
      </c>
      <c r="T134" s="32" t="str">
        <f t="shared" si="15"/>
        <v>NO ACEPTABLE O ACEPTABLE CON CONTROL ESPECÍFICO</v>
      </c>
      <c r="U134" s="20">
        <v>1</v>
      </c>
      <c r="V134" s="26" t="s">
        <v>199</v>
      </c>
      <c r="W134" s="22" t="s">
        <v>77</v>
      </c>
      <c r="X134" s="22" t="s">
        <v>106</v>
      </c>
      <c r="Y134" s="22" t="s">
        <v>106</v>
      </c>
      <c r="Z134" s="22" t="s">
        <v>106</v>
      </c>
      <c r="AA134" s="20" t="s">
        <v>490</v>
      </c>
      <c r="AB134" s="25" t="s">
        <v>106</v>
      </c>
    </row>
    <row r="135" spans="1:28" ht="47.25" customHeight="1">
      <c r="A135" s="17" t="s">
        <v>171</v>
      </c>
      <c r="B135" s="17" t="s">
        <v>172</v>
      </c>
      <c r="C135" s="23" t="s">
        <v>189</v>
      </c>
      <c r="D135" s="18" t="s">
        <v>347</v>
      </c>
      <c r="E135" s="19" t="s">
        <v>77</v>
      </c>
      <c r="F135" s="20" t="s">
        <v>346</v>
      </c>
      <c r="G135" s="20" t="s">
        <v>85</v>
      </c>
      <c r="H135" s="20" t="s">
        <v>11</v>
      </c>
      <c r="I135" s="23" t="s">
        <v>27</v>
      </c>
      <c r="J135" s="20" t="s">
        <v>106</v>
      </c>
      <c r="K135" s="20" t="s">
        <v>152</v>
      </c>
      <c r="L135" s="23" t="s">
        <v>152</v>
      </c>
      <c r="M135" s="24">
        <v>2</v>
      </c>
      <c r="N135" s="24">
        <v>3</v>
      </c>
      <c r="O135" s="29">
        <f t="shared" si="23"/>
        <v>6</v>
      </c>
      <c r="P135" s="30" t="str">
        <f t="shared" si="24"/>
        <v>MEDIO</v>
      </c>
      <c r="Q135" s="24">
        <v>25</v>
      </c>
      <c r="R135" s="31">
        <f t="shared" si="25"/>
        <v>150</v>
      </c>
      <c r="S135" s="31" t="str">
        <f t="shared" si="26"/>
        <v>II</v>
      </c>
      <c r="T135" s="32" t="str">
        <f t="shared" si="15"/>
        <v>NO ACEPTABLE O ACEPTABLE CON CONTROL ESPECÍFICO</v>
      </c>
      <c r="U135" s="20">
        <v>1</v>
      </c>
      <c r="V135" s="23" t="s">
        <v>27</v>
      </c>
      <c r="W135" s="22" t="s">
        <v>77</v>
      </c>
      <c r="X135" s="22" t="s">
        <v>106</v>
      </c>
      <c r="Y135" s="22" t="s">
        <v>106</v>
      </c>
      <c r="Z135" s="22" t="s">
        <v>106</v>
      </c>
      <c r="AA135" s="20" t="s">
        <v>248</v>
      </c>
      <c r="AB135" s="22" t="s">
        <v>106</v>
      </c>
    </row>
    <row r="136" spans="1:28" ht="47.25" customHeight="1">
      <c r="A136" s="17" t="s">
        <v>171</v>
      </c>
      <c r="B136" s="17" t="s">
        <v>172</v>
      </c>
      <c r="C136" s="23" t="s">
        <v>189</v>
      </c>
      <c r="D136" s="18" t="s">
        <v>347</v>
      </c>
      <c r="E136" s="19" t="s">
        <v>77</v>
      </c>
      <c r="F136" s="20" t="s">
        <v>14</v>
      </c>
      <c r="G136" s="20" t="s">
        <v>85</v>
      </c>
      <c r="H136" s="23" t="s">
        <v>11</v>
      </c>
      <c r="I136" s="23" t="s">
        <v>27</v>
      </c>
      <c r="J136" s="23" t="s">
        <v>106</v>
      </c>
      <c r="K136" s="23" t="s">
        <v>152</v>
      </c>
      <c r="L136" s="23" t="s">
        <v>152</v>
      </c>
      <c r="M136" s="24">
        <v>2</v>
      </c>
      <c r="N136" s="24">
        <v>3</v>
      </c>
      <c r="O136" s="29">
        <f t="shared" si="23"/>
        <v>6</v>
      </c>
      <c r="P136" s="30" t="str">
        <f t="shared" si="24"/>
        <v>MEDIO</v>
      </c>
      <c r="Q136" s="24">
        <v>25</v>
      </c>
      <c r="R136" s="31">
        <f t="shared" si="25"/>
        <v>150</v>
      </c>
      <c r="S136" s="31" t="str">
        <f t="shared" si="26"/>
        <v>II</v>
      </c>
      <c r="T136" s="32" t="str">
        <f t="shared" si="15"/>
        <v>NO ACEPTABLE O ACEPTABLE CON CONTROL ESPECÍFICO</v>
      </c>
      <c r="U136" s="20">
        <v>1</v>
      </c>
      <c r="V136" s="23" t="s">
        <v>27</v>
      </c>
      <c r="W136" s="22" t="s">
        <v>77</v>
      </c>
      <c r="X136" s="22" t="s">
        <v>106</v>
      </c>
      <c r="Y136" s="22" t="s">
        <v>106</v>
      </c>
      <c r="Z136" s="22" t="s">
        <v>106</v>
      </c>
      <c r="AA136" s="20" t="s">
        <v>248</v>
      </c>
      <c r="AB136" s="22" t="s">
        <v>106</v>
      </c>
    </row>
    <row r="137" spans="1:28" ht="47.25" customHeight="1">
      <c r="A137" s="17" t="s">
        <v>171</v>
      </c>
      <c r="B137" s="17" t="s">
        <v>172</v>
      </c>
      <c r="C137" s="23" t="s">
        <v>189</v>
      </c>
      <c r="D137" s="18" t="s">
        <v>347</v>
      </c>
      <c r="E137" s="19" t="s">
        <v>77</v>
      </c>
      <c r="F137" s="23" t="s">
        <v>202</v>
      </c>
      <c r="G137" s="20" t="s">
        <v>86</v>
      </c>
      <c r="H137" s="23" t="s">
        <v>272</v>
      </c>
      <c r="I137" s="23" t="s">
        <v>157</v>
      </c>
      <c r="J137" s="23" t="s">
        <v>152</v>
      </c>
      <c r="K137" s="23" t="s">
        <v>152</v>
      </c>
      <c r="L137" s="23" t="s">
        <v>152</v>
      </c>
      <c r="M137" s="24">
        <v>2</v>
      </c>
      <c r="N137" s="24">
        <v>3</v>
      </c>
      <c r="O137" s="29">
        <f t="shared" si="23"/>
        <v>6</v>
      </c>
      <c r="P137" s="30" t="str">
        <f t="shared" si="24"/>
        <v>MEDIO</v>
      </c>
      <c r="Q137" s="24">
        <v>25</v>
      </c>
      <c r="R137" s="31">
        <f t="shared" si="25"/>
        <v>150</v>
      </c>
      <c r="S137" s="31" t="str">
        <f t="shared" si="26"/>
        <v>II</v>
      </c>
      <c r="T137" s="32" t="str">
        <f t="shared" si="15"/>
        <v>NO ACEPTABLE O ACEPTABLE CON CONTROL ESPECÍFICO</v>
      </c>
      <c r="U137" s="20">
        <v>1</v>
      </c>
      <c r="V137" s="23" t="s">
        <v>157</v>
      </c>
      <c r="W137" s="22" t="s">
        <v>77</v>
      </c>
      <c r="X137" s="22" t="s">
        <v>106</v>
      </c>
      <c r="Y137" s="22" t="s">
        <v>106</v>
      </c>
      <c r="Z137" s="22" t="s">
        <v>106</v>
      </c>
      <c r="AA137" s="20" t="s">
        <v>267</v>
      </c>
      <c r="AB137" s="25" t="s">
        <v>106</v>
      </c>
    </row>
    <row r="138" spans="1:28" ht="47.25" customHeight="1">
      <c r="A138" s="17" t="s">
        <v>171</v>
      </c>
      <c r="B138" s="17" t="s">
        <v>172</v>
      </c>
      <c r="C138" s="23" t="s">
        <v>174</v>
      </c>
      <c r="D138" s="18" t="s">
        <v>175</v>
      </c>
      <c r="E138" s="19" t="s">
        <v>77</v>
      </c>
      <c r="F138" s="20" t="s">
        <v>338</v>
      </c>
      <c r="G138" s="20" t="s">
        <v>165</v>
      </c>
      <c r="H138" s="20" t="s">
        <v>166</v>
      </c>
      <c r="I138" s="26" t="s">
        <v>159</v>
      </c>
      <c r="J138" s="23" t="s">
        <v>106</v>
      </c>
      <c r="K138" s="23" t="s">
        <v>152</v>
      </c>
      <c r="L138" s="23" t="s">
        <v>219</v>
      </c>
      <c r="M138" s="24">
        <v>2</v>
      </c>
      <c r="N138" s="24">
        <v>3</v>
      </c>
      <c r="O138" s="29">
        <f t="shared" si="23"/>
        <v>6</v>
      </c>
      <c r="P138" s="30" t="str">
        <f t="shared" si="24"/>
        <v>MEDIO</v>
      </c>
      <c r="Q138" s="24">
        <v>25</v>
      </c>
      <c r="R138" s="31">
        <f t="shared" si="25"/>
        <v>150</v>
      </c>
      <c r="S138" s="31" t="str">
        <f t="shared" si="26"/>
        <v>II</v>
      </c>
      <c r="T138" s="32" t="str">
        <f t="shared" si="15"/>
        <v>NO ACEPTABLE O ACEPTABLE CON CONTROL ESPECÍFICO</v>
      </c>
      <c r="U138" s="23">
        <v>1</v>
      </c>
      <c r="V138" s="26" t="s">
        <v>159</v>
      </c>
      <c r="W138" s="22" t="s">
        <v>77</v>
      </c>
      <c r="X138" s="22" t="s">
        <v>106</v>
      </c>
      <c r="Y138" s="22" t="s">
        <v>106</v>
      </c>
      <c r="Z138" s="22" t="s">
        <v>106</v>
      </c>
      <c r="AA138" s="20" t="s">
        <v>349</v>
      </c>
      <c r="AB138" s="23" t="s">
        <v>222</v>
      </c>
    </row>
    <row r="139" spans="1:28" ht="47.25" customHeight="1">
      <c r="A139" s="17" t="s">
        <v>171</v>
      </c>
      <c r="B139" s="17" t="s">
        <v>172</v>
      </c>
      <c r="C139" s="23" t="s">
        <v>174</v>
      </c>
      <c r="D139" s="18" t="s">
        <v>175</v>
      </c>
      <c r="E139" s="19" t="s">
        <v>77</v>
      </c>
      <c r="F139" s="20" t="s">
        <v>197</v>
      </c>
      <c r="G139" s="20" t="s">
        <v>165</v>
      </c>
      <c r="H139" s="23" t="s">
        <v>198</v>
      </c>
      <c r="I139" s="23" t="s">
        <v>286</v>
      </c>
      <c r="J139" s="23" t="s">
        <v>152</v>
      </c>
      <c r="K139" s="23" t="s">
        <v>152</v>
      </c>
      <c r="L139" s="23" t="s">
        <v>152</v>
      </c>
      <c r="M139" s="24">
        <v>2</v>
      </c>
      <c r="N139" s="24">
        <v>3</v>
      </c>
      <c r="O139" s="29">
        <f t="shared" si="23"/>
        <v>6</v>
      </c>
      <c r="P139" s="30" t="str">
        <f t="shared" si="24"/>
        <v>MEDIO</v>
      </c>
      <c r="Q139" s="24">
        <v>60</v>
      </c>
      <c r="R139" s="31">
        <f t="shared" si="25"/>
        <v>360</v>
      </c>
      <c r="S139" s="31" t="str">
        <f t="shared" si="26"/>
        <v>II</v>
      </c>
      <c r="T139" s="32" t="str">
        <f t="shared" ref="T139:T202" si="27">IF(S139="I","NO ACEPTABLE",IF(S139="II","NO ACEPTABLE O ACEPTABLE CON CONTROL ESPECÍFICO",IF(S139="III","MEJORABLE",IF(S139="IV","ACEPTABLE", "EVALUAR"))))</f>
        <v>NO ACEPTABLE O ACEPTABLE CON CONTROL ESPECÍFICO</v>
      </c>
      <c r="U139" s="23">
        <v>2</v>
      </c>
      <c r="V139" s="23" t="s">
        <v>286</v>
      </c>
      <c r="W139" s="22" t="s">
        <v>77</v>
      </c>
      <c r="X139" s="22" t="s">
        <v>106</v>
      </c>
      <c r="Y139" s="22" t="s">
        <v>106</v>
      </c>
      <c r="Z139" s="22" t="s">
        <v>106</v>
      </c>
      <c r="AA139" s="20" t="s">
        <v>337</v>
      </c>
      <c r="AB139" s="23" t="s">
        <v>222</v>
      </c>
    </row>
    <row r="140" spans="1:28" ht="47.25" customHeight="1">
      <c r="A140" s="17" t="s">
        <v>171</v>
      </c>
      <c r="B140" s="17" t="s">
        <v>172</v>
      </c>
      <c r="C140" s="23" t="s">
        <v>174</v>
      </c>
      <c r="D140" s="18" t="s">
        <v>175</v>
      </c>
      <c r="E140" s="19" t="s">
        <v>77</v>
      </c>
      <c r="F140" s="20" t="s">
        <v>350</v>
      </c>
      <c r="G140" s="20" t="s">
        <v>85</v>
      </c>
      <c r="H140" s="20" t="s">
        <v>11</v>
      </c>
      <c r="I140" s="23" t="s">
        <v>27</v>
      </c>
      <c r="J140" s="20" t="s">
        <v>106</v>
      </c>
      <c r="K140" s="20" t="s">
        <v>152</v>
      </c>
      <c r="L140" s="23" t="s">
        <v>152</v>
      </c>
      <c r="M140" s="24">
        <v>2</v>
      </c>
      <c r="N140" s="24">
        <v>3</v>
      </c>
      <c r="O140" s="29">
        <f t="shared" si="23"/>
        <v>6</v>
      </c>
      <c r="P140" s="30" t="str">
        <f t="shared" si="24"/>
        <v>MEDIO</v>
      </c>
      <c r="Q140" s="24">
        <v>25</v>
      </c>
      <c r="R140" s="31">
        <f t="shared" si="25"/>
        <v>150</v>
      </c>
      <c r="S140" s="31" t="str">
        <f t="shared" si="26"/>
        <v>II</v>
      </c>
      <c r="T140" s="32" t="str">
        <f t="shared" si="27"/>
        <v>NO ACEPTABLE O ACEPTABLE CON CONTROL ESPECÍFICO</v>
      </c>
      <c r="U140" s="20">
        <v>1</v>
      </c>
      <c r="V140" s="23" t="s">
        <v>27</v>
      </c>
      <c r="W140" s="22" t="s">
        <v>77</v>
      </c>
      <c r="X140" s="22" t="s">
        <v>106</v>
      </c>
      <c r="Y140" s="22" t="s">
        <v>106</v>
      </c>
      <c r="Z140" s="22" t="s">
        <v>106</v>
      </c>
      <c r="AA140" s="20" t="s">
        <v>248</v>
      </c>
      <c r="AB140" s="22" t="s">
        <v>106</v>
      </c>
    </row>
    <row r="141" spans="1:28" ht="47.25" customHeight="1">
      <c r="A141" s="17" t="s">
        <v>171</v>
      </c>
      <c r="B141" s="17" t="s">
        <v>172</v>
      </c>
      <c r="C141" s="23" t="s">
        <v>174</v>
      </c>
      <c r="D141" s="18" t="s">
        <v>175</v>
      </c>
      <c r="E141" s="19" t="s">
        <v>77</v>
      </c>
      <c r="F141" s="20" t="s">
        <v>1</v>
      </c>
      <c r="G141" s="20" t="s">
        <v>85</v>
      </c>
      <c r="H141" s="23" t="s">
        <v>8</v>
      </c>
      <c r="I141" s="23" t="s">
        <v>9</v>
      </c>
      <c r="J141" s="20" t="s">
        <v>152</v>
      </c>
      <c r="K141" s="20" t="s">
        <v>152</v>
      </c>
      <c r="L141" s="20" t="s">
        <v>152</v>
      </c>
      <c r="M141" s="24">
        <v>2</v>
      </c>
      <c r="N141" s="24">
        <v>3</v>
      </c>
      <c r="O141" s="29">
        <f t="shared" si="23"/>
        <v>6</v>
      </c>
      <c r="P141" s="30" t="str">
        <f t="shared" si="24"/>
        <v>MEDIO</v>
      </c>
      <c r="Q141" s="24">
        <v>25</v>
      </c>
      <c r="R141" s="31">
        <f t="shared" si="25"/>
        <v>150</v>
      </c>
      <c r="S141" s="31" t="str">
        <f t="shared" si="26"/>
        <v>II</v>
      </c>
      <c r="T141" s="32" t="str">
        <f t="shared" si="27"/>
        <v>NO ACEPTABLE O ACEPTABLE CON CONTROL ESPECÍFICO</v>
      </c>
      <c r="U141" s="20">
        <v>1</v>
      </c>
      <c r="V141" s="23" t="s">
        <v>9</v>
      </c>
      <c r="W141" s="22" t="s">
        <v>77</v>
      </c>
      <c r="X141" s="22" t="s">
        <v>106</v>
      </c>
      <c r="Y141" s="22" t="s">
        <v>106</v>
      </c>
      <c r="Z141" s="22" t="s">
        <v>106</v>
      </c>
      <c r="AA141" s="20" t="s">
        <v>249</v>
      </c>
      <c r="AB141" s="22" t="s">
        <v>106</v>
      </c>
    </row>
    <row r="142" spans="1:28" ht="47.25" customHeight="1">
      <c r="A142" s="17" t="s">
        <v>171</v>
      </c>
      <c r="B142" s="17" t="s">
        <v>172</v>
      </c>
      <c r="C142" s="23" t="s">
        <v>174</v>
      </c>
      <c r="D142" s="18" t="s">
        <v>175</v>
      </c>
      <c r="E142" s="19" t="s">
        <v>77</v>
      </c>
      <c r="F142" s="23" t="s">
        <v>82</v>
      </c>
      <c r="G142" s="20" t="s">
        <v>86</v>
      </c>
      <c r="H142" s="20" t="s">
        <v>79</v>
      </c>
      <c r="I142" s="23" t="s">
        <v>252</v>
      </c>
      <c r="J142" s="23" t="s">
        <v>152</v>
      </c>
      <c r="K142" s="23" t="s">
        <v>152</v>
      </c>
      <c r="L142" s="23" t="s">
        <v>152</v>
      </c>
      <c r="M142" s="24">
        <v>2</v>
      </c>
      <c r="N142" s="24">
        <v>3</v>
      </c>
      <c r="O142" s="29">
        <f t="shared" si="23"/>
        <v>6</v>
      </c>
      <c r="P142" s="30" t="str">
        <f t="shared" si="24"/>
        <v>MEDIO</v>
      </c>
      <c r="Q142" s="24">
        <v>25</v>
      </c>
      <c r="R142" s="31">
        <f t="shared" si="25"/>
        <v>150</v>
      </c>
      <c r="S142" s="31" t="str">
        <f t="shared" si="26"/>
        <v>II</v>
      </c>
      <c r="T142" s="32" t="str">
        <f t="shared" si="27"/>
        <v>NO ACEPTABLE O ACEPTABLE CON CONTROL ESPECÍFICO</v>
      </c>
      <c r="U142" s="20">
        <v>1</v>
      </c>
      <c r="V142" s="23" t="s">
        <v>252</v>
      </c>
      <c r="W142" s="22" t="s">
        <v>77</v>
      </c>
      <c r="X142" s="22" t="s">
        <v>106</v>
      </c>
      <c r="Y142" s="22" t="s">
        <v>106</v>
      </c>
      <c r="Z142" s="22" t="s">
        <v>106</v>
      </c>
      <c r="AA142" s="20" t="s">
        <v>267</v>
      </c>
      <c r="AB142" s="25" t="s">
        <v>106</v>
      </c>
    </row>
    <row r="143" spans="1:28" ht="47.25" customHeight="1">
      <c r="A143" s="17" t="s">
        <v>171</v>
      </c>
      <c r="B143" s="17" t="s">
        <v>172</v>
      </c>
      <c r="C143" s="23" t="s">
        <v>174</v>
      </c>
      <c r="D143" s="18" t="s">
        <v>175</v>
      </c>
      <c r="E143" s="19" t="s">
        <v>77</v>
      </c>
      <c r="F143" s="23" t="s">
        <v>351</v>
      </c>
      <c r="G143" s="20" t="s">
        <v>86</v>
      </c>
      <c r="H143" s="23" t="s">
        <v>272</v>
      </c>
      <c r="I143" s="23" t="s">
        <v>157</v>
      </c>
      <c r="J143" s="23" t="s">
        <v>152</v>
      </c>
      <c r="K143" s="23" t="s">
        <v>152</v>
      </c>
      <c r="L143" s="23" t="s">
        <v>152</v>
      </c>
      <c r="M143" s="24">
        <v>2</v>
      </c>
      <c r="N143" s="24">
        <v>3</v>
      </c>
      <c r="O143" s="29">
        <f>M143*N143</f>
        <v>6</v>
      </c>
      <c r="P143" s="30" t="str">
        <f>IF(AND(O143&lt;=40,O143&gt;=24),"MUY ALTO",IF(AND(O143&lt;=20,O143&gt;=10),"ALTO",IF(AND(O143&lt;=8,O143&gt;=6),"MEDIO",IF(AND(O143&lt;=4,O143&gt;=2),"BAJO","EVALUAR"))))</f>
        <v>MEDIO</v>
      </c>
      <c r="Q143" s="24">
        <v>25</v>
      </c>
      <c r="R143" s="31">
        <f>O143*Q143</f>
        <v>150</v>
      </c>
      <c r="S143" s="31" t="str">
        <f>IF(AND(R143&lt;=4000,R143&gt;=600),"I",IF(AND(R143&lt;=500,R143&gt;=150),"II",IF(AND(R143&lt;=120,R143&gt;=40),"III",IF(AND(R143&lt;=20,R143&gt;=1),"IV","#"))))</f>
        <v>II</v>
      </c>
      <c r="T143" s="32" t="str">
        <f t="shared" si="27"/>
        <v>NO ACEPTABLE O ACEPTABLE CON CONTROL ESPECÍFICO</v>
      </c>
      <c r="U143" s="20">
        <v>1</v>
      </c>
      <c r="V143" s="23" t="s">
        <v>157</v>
      </c>
      <c r="W143" s="22" t="s">
        <v>77</v>
      </c>
      <c r="X143" s="22" t="s">
        <v>106</v>
      </c>
      <c r="Y143" s="22" t="s">
        <v>106</v>
      </c>
      <c r="Z143" s="22" t="s">
        <v>106</v>
      </c>
      <c r="AA143" s="20" t="s">
        <v>270</v>
      </c>
      <c r="AB143" s="25" t="s">
        <v>106</v>
      </c>
    </row>
    <row r="144" spans="1:28" ht="47.25" customHeight="1">
      <c r="A144" s="17" t="s">
        <v>171</v>
      </c>
      <c r="B144" s="17" t="s">
        <v>172</v>
      </c>
      <c r="C144" s="23" t="s">
        <v>174</v>
      </c>
      <c r="D144" s="18" t="s">
        <v>175</v>
      </c>
      <c r="E144" s="19" t="s">
        <v>77</v>
      </c>
      <c r="F144" s="23" t="s">
        <v>352</v>
      </c>
      <c r="G144" s="20" t="s">
        <v>86</v>
      </c>
      <c r="H144" s="23" t="s">
        <v>272</v>
      </c>
      <c r="I144" s="23" t="s">
        <v>157</v>
      </c>
      <c r="J144" s="23" t="s">
        <v>152</v>
      </c>
      <c r="K144" s="23" t="s">
        <v>152</v>
      </c>
      <c r="L144" s="23" t="s">
        <v>152</v>
      </c>
      <c r="M144" s="24">
        <v>2</v>
      </c>
      <c r="N144" s="24">
        <v>3</v>
      </c>
      <c r="O144" s="29">
        <f t="shared" si="23"/>
        <v>6</v>
      </c>
      <c r="P144" s="30" t="str">
        <f t="shared" si="24"/>
        <v>MEDIO</v>
      </c>
      <c r="Q144" s="24">
        <v>25</v>
      </c>
      <c r="R144" s="31">
        <f t="shared" si="25"/>
        <v>150</v>
      </c>
      <c r="S144" s="31" t="str">
        <f t="shared" si="26"/>
        <v>II</v>
      </c>
      <c r="T144" s="32" t="str">
        <f t="shared" si="27"/>
        <v>NO ACEPTABLE O ACEPTABLE CON CONTROL ESPECÍFICO</v>
      </c>
      <c r="U144" s="20">
        <v>1</v>
      </c>
      <c r="V144" s="23" t="s">
        <v>157</v>
      </c>
      <c r="W144" s="22" t="s">
        <v>77</v>
      </c>
      <c r="X144" s="22" t="s">
        <v>106</v>
      </c>
      <c r="Y144" s="22" t="s">
        <v>106</v>
      </c>
      <c r="Z144" s="22" t="s">
        <v>106</v>
      </c>
      <c r="AA144" s="20" t="s">
        <v>267</v>
      </c>
      <c r="AB144" s="25" t="s">
        <v>106</v>
      </c>
    </row>
    <row r="145" spans="1:28" s="1" customFormat="1" ht="47.25" customHeight="1">
      <c r="A145" s="17" t="s">
        <v>171</v>
      </c>
      <c r="B145" s="17" t="s">
        <v>172</v>
      </c>
      <c r="C145" s="23" t="s">
        <v>174</v>
      </c>
      <c r="D145" s="18" t="s">
        <v>175</v>
      </c>
      <c r="E145" s="19" t="s">
        <v>77</v>
      </c>
      <c r="F145" s="20" t="s">
        <v>29</v>
      </c>
      <c r="G145" s="20" t="s">
        <v>87</v>
      </c>
      <c r="H145" s="26" t="s">
        <v>18</v>
      </c>
      <c r="I145" s="26" t="s">
        <v>19</v>
      </c>
      <c r="J145" s="23" t="s">
        <v>106</v>
      </c>
      <c r="K145" s="23" t="s">
        <v>78</v>
      </c>
      <c r="L145" s="27" t="s">
        <v>254</v>
      </c>
      <c r="M145" s="24">
        <v>3</v>
      </c>
      <c r="N145" s="24">
        <v>1</v>
      </c>
      <c r="O145" s="29">
        <f t="shared" si="23"/>
        <v>3</v>
      </c>
      <c r="P145" s="30" t="str">
        <f t="shared" si="24"/>
        <v>BAJO</v>
      </c>
      <c r="Q145" s="24">
        <v>60</v>
      </c>
      <c r="R145" s="31">
        <f t="shared" si="25"/>
        <v>180</v>
      </c>
      <c r="S145" s="31" t="str">
        <f t="shared" si="26"/>
        <v>II</v>
      </c>
      <c r="T145" s="32" t="str">
        <f t="shared" si="27"/>
        <v>NO ACEPTABLE O ACEPTABLE CON CONTROL ESPECÍFICO</v>
      </c>
      <c r="U145" s="23">
        <v>1</v>
      </c>
      <c r="V145" s="26" t="s">
        <v>19</v>
      </c>
      <c r="W145" s="22" t="s">
        <v>77</v>
      </c>
      <c r="X145" s="22" t="s">
        <v>106</v>
      </c>
      <c r="Y145" s="22" t="s">
        <v>106</v>
      </c>
      <c r="Z145" s="22" t="s">
        <v>106</v>
      </c>
      <c r="AA145" s="20" t="s">
        <v>255</v>
      </c>
      <c r="AB145" s="25" t="s">
        <v>106</v>
      </c>
    </row>
    <row r="146" spans="1:28" ht="47.25" customHeight="1">
      <c r="A146" s="17" t="s">
        <v>171</v>
      </c>
      <c r="B146" s="17" t="s">
        <v>172</v>
      </c>
      <c r="C146" s="23" t="s">
        <v>174</v>
      </c>
      <c r="D146" s="18" t="s">
        <v>175</v>
      </c>
      <c r="E146" s="19" t="s">
        <v>77</v>
      </c>
      <c r="F146" s="20" t="s">
        <v>7</v>
      </c>
      <c r="G146" s="20" t="s">
        <v>89</v>
      </c>
      <c r="H146" s="26" t="s">
        <v>2</v>
      </c>
      <c r="I146" s="26" t="s">
        <v>256</v>
      </c>
      <c r="J146" s="23" t="s">
        <v>480</v>
      </c>
      <c r="K146" s="23" t="s">
        <v>152</v>
      </c>
      <c r="L146" s="23" t="s">
        <v>390</v>
      </c>
      <c r="M146" s="24">
        <v>2</v>
      </c>
      <c r="N146" s="24">
        <v>3</v>
      </c>
      <c r="O146" s="29">
        <f t="shared" si="23"/>
        <v>6</v>
      </c>
      <c r="P146" s="30" t="str">
        <f t="shared" si="24"/>
        <v>MEDIO</v>
      </c>
      <c r="Q146" s="24">
        <v>25</v>
      </c>
      <c r="R146" s="31">
        <f t="shared" si="25"/>
        <v>150</v>
      </c>
      <c r="S146" s="31" t="str">
        <f t="shared" si="26"/>
        <v>II</v>
      </c>
      <c r="T146" s="32" t="str">
        <f t="shared" si="27"/>
        <v>NO ACEPTABLE O ACEPTABLE CON CONTROL ESPECÍFICO</v>
      </c>
      <c r="U146" s="20">
        <v>1</v>
      </c>
      <c r="V146" s="26" t="s">
        <v>256</v>
      </c>
      <c r="W146" s="22" t="s">
        <v>77</v>
      </c>
      <c r="X146" s="22" t="s">
        <v>106</v>
      </c>
      <c r="Y146" s="22" t="s">
        <v>106</v>
      </c>
      <c r="Z146" s="22" t="s">
        <v>106</v>
      </c>
      <c r="AA146" s="20" t="s">
        <v>490</v>
      </c>
      <c r="AB146" s="25" t="s">
        <v>106</v>
      </c>
    </row>
    <row r="147" spans="1:28" ht="47.25" customHeight="1">
      <c r="A147" s="17" t="s">
        <v>171</v>
      </c>
      <c r="B147" s="17" t="s">
        <v>172</v>
      </c>
      <c r="C147" s="23" t="s">
        <v>174</v>
      </c>
      <c r="D147" s="18" t="s">
        <v>175</v>
      </c>
      <c r="E147" s="19" t="s">
        <v>77</v>
      </c>
      <c r="F147" s="20" t="s">
        <v>353</v>
      </c>
      <c r="G147" s="21" t="s">
        <v>195</v>
      </c>
      <c r="H147" s="26" t="s">
        <v>311</v>
      </c>
      <c r="I147" s="23" t="s">
        <v>312</v>
      </c>
      <c r="J147" s="23" t="s">
        <v>152</v>
      </c>
      <c r="K147" s="23" t="s">
        <v>152</v>
      </c>
      <c r="L147" s="23" t="s">
        <v>287</v>
      </c>
      <c r="M147" s="24">
        <v>2</v>
      </c>
      <c r="N147" s="24">
        <v>3</v>
      </c>
      <c r="O147" s="29">
        <f t="shared" si="23"/>
        <v>6</v>
      </c>
      <c r="P147" s="30" t="str">
        <f t="shared" si="24"/>
        <v>MEDIO</v>
      </c>
      <c r="Q147" s="24">
        <v>25</v>
      </c>
      <c r="R147" s="31">
        <f t="shared" si="25"/>
        <v>150</v>
      </c>
      <c r="S147" s="31" t="str">
        <f t="shared" si="26"/>
        <v>II</v>
      </c>
      <c r="T147" s="32" t="str">
        <f t="shared" si="27"/>
        <v>NO ACEPTABLE O ACEPTABLE CON CONTROL ESPECÍFICO</v>
      </c>
      <c r="U147" s="20">
        <v>1</v>
      </c>
      <c r="V147" s="23" t="s">
        <v>312</v>
      </c>
      <c r="W147" s="22" t="s">
        <v>77</v>
      </c>
      <c r="X147" s="22" t="s">
        <v>106</v>
      </c>
      <c r="Y147" s="22" t="s">
        <v>106</v>
      </c>
      <c r="Z147" s="22" t="s">
        <v>106</v>
      </c>
      <c r="AA147" s="20" t="s">
        <v>313</v>
      </c>
      <c r="AB147" s="20" t="s">
        <v>224</v>
      </c>
    </row>
    <row r="148" spans="1:28" ht="47.25" customHeight="1">
      <c r="A148" s="17" t="s">
        <v>171</v>
      </c>
      <c r="B148" s="17" t="s">
        <v>172</v>
      </c>
      <c r="C148" s="23" t="s">
        <v>174</v>
      </c>
      <c r="D148" s="18" t="s">
        <v>354</v>
      </c>
      <c r="E148" s="19" t="s">
        <v>77</v>
      </c>
      <c r="F148" s="20" t="s">
        <v>196</v>
      </c>
      <c r="G148" s="20" t="s">
        <v>165</v>
      </c>
      <c r="H148" s="23" t="s">
        <v>198</v>
      </c>
      <c r="I148" s="23" t="s">
        <v>286</v>
      </c>
      <c r="J148" s="23" t="s">
        <v>106</v>
      </c>
      <c r="K148" s="20" t="s">
        <v>152</v>
      </c>
      <c r="L148" s="23" t="s">
        <v>287</v>
      </c>
      <c r="M148" s="24">
        <v>2</v>
      </c>
      <c r="N148" s="24">
        <v>3</v>
      </c>
      <c r="O148" s="29">
        <f t="shared" si="23"/>
        <v>6</v>
      </c>
      <c r="P148" s="30" t="str">
        <f t="shared" si="24"/>
        <v>MEDIO</v>
      </c>
      <c r="Q148" s="24">
        <v>60</v>
      </c>
      <c r="R148" s="31">
        <f t="shared" si="25"/>
        <v>360</v>
      </c>
      <c r="S148" s="31" t="str">
        <f t="shared" si="26"/>
        <v>II</v>
      </c>
      <c r="T148" s="32" t="str">
        <f t="shared" si="27"/>
        <v>NO ACEPTABLE O ACEPTABLE CON CONTROL ESPECÍFICO</v>
      </c>
      <c r="U148" s="23">
        <v>2</v>
      </c>
      <c r="V148" s="23" t="s">
        <v>286</v>
      </c>
      <c r="W148" s="22" t="s">
        <v>77</v>
      </c>
      <c r="X148" s="22" t="s">
        <v>106</v>
      </c>
      <c r="Y148" s="22" t="s">
        <v>106</v>
      </c>
      <c r="Z148" s="22" t="s">
        <v>106</v>
      </c>
      <c r="AA148" s="20" t="s">
        <v>337</v>
      </c>
      <c r="AB148" s="23" t="s">
        <v>222</v>
      </c>
    </row>
    <row r="149" spans="1:28" ht="47.25" customHeight="1">
      <c r="A149" s="17" t="s">
        <v>171</v>
      </c>
      <c r="B149" s="17" t="s">
        <v>172</v>
      </c>
      <c r="C149" s="23" t="s">
        <v>174</v>
      </c>
      <c r="D149" s="18" t="s">
        <v>354</v>
      </c>
      <c r="E149" s="19" t="s">
        <v>77</v>
      </c>
      <c r="F149" s="20" t="s">
        <v>355</v>
      </c>
      <c r="G149" s="20" t="s">
        <v>85</v>
      </c>
      <c r="H149" s="20" t="s">
        <v>11</v>
      </c>
      <c r="I149" s="23" t="s">
        <v>27</v>
      </c>
      <c r="J149" s="20" t="s">
        <v>106</v>
      </c>
      <c r="K149" s="23" t="s">
        <v>152</v>
      </c>
      <c r="L149" s="20" t="s">
        <v>152</v>
      </c>
      <c r="M149" s="24">
        <v>2</v>
      </c>
      <c r="N149" s="24">
        <v>3</v>
      </c>
      <c r="O149" s="29">
        <f t="shared" si="23"/>
        <v>6</v>
      </c>
      <c r="P149" s="30" t="str">
        <f t="shared" si="24"/>
        <v>MEDIO</v>
      </c>
      <c r="Q149" s="24">
        <v>10</v>
      </c>
      <c r="R149" s="31">
        <f t="shared" si="25"/>
        <v>60</v>
      </c>
      <c r="S149" s="31" t="str">
        <f t="shared" si="26"/>
        <v>III</v>
      </c>
      <c r="T149" s="32" t="str">
        <f t="shared" si="27"/>
        <v>MEJORABLE</v>
      </c>
      <c r="U149" s="23">
        <v>1</v>
      </c>
      <c r="V149" s="23" t="s">
        <v>27</v>
      </c>
      <c r="W149" s="22" t="s">
        <v>77</v>
      </c>
      <c r="X149" s="22" t="s">
        <v>106</v>
      </c>
      <c r="Y149" s="22" t="s">
        <v>106</v>
      </c>
      <c r="Z149" s="22" t="s">
        <v>106</v>
      </c>
      <c r="AA149" s="20" t="s">
        <v>302</v>
      </c>
      <c r="AB149" s="22" t="s">
        <v>106</v>
      </c>
    </row>
    <row r="150" spans="1:28" ht="47.25" customHeight="1">
      <c r="A150" s="17" t="s">
        <v>171</v>
      </c>
      <c r="B150" s="17" t="s">
        <v>172</v>
      </c>
      <c r="C150" s="23" t="s">
        <v>174</v>
      </c>
      <c r="D150" s="18" t="s">
        <v>354</v>
      </c>
      <c r="E150" s="19" t="s">
        <v>77</v>
      </c>
      <c r="F150" s="20" t="s">
        <v>356</v>
      </c>
      <c r="G150" s="20" t="s">
        <v>85</v>
      </c>
      <c r="H150" s="20" t="s">
        <v>11</v>
      </c>
      <c r="I150" s="23" t="s">
        <v>27</v>
      </c>
      <c r="J150" s="23" t="s">
        <v>106</v>
      </c>
      <c r="K150" s="23" t="s">
        <v>152</v>
      </c>
      <c r="L150" s="20" t="s">
        <v>152</v>
      </c>
      <c r="M150" s="24">
        <v>2</v>
      </c>
      <c r="N150" s="24">
        <v>2</v>
      </c>
      <c r="O150" s="29">
        <f t="shared" si="23"/>
        <v>4</v>
      </c>
      <c r="P150" s="30" t="str">
        <f t="shared" si="24"/>
        <v>BAJO</v>
      </c>
      <c r="Q150" s="24">
        <v>10</v>
      </c>
      <c r="R150" s="31">
        <f t="shared" si="25"/>
        <v>40</v>
      </c>
      <c r="S150" s="31" t="str">
        <f t="shared" si="26"/>
        <v>III</v>
      </c>
      <c r="T150" s="32" t="str">
        <f t="shared" si="27"/>
        <v>MEJORABLE</v>
      </c>
      <c r="U150" s="23"/>
      <c r="V150" s="23" t="s">
        <v>27</v>
      </c>
      <c r="W150" s="22" t="s">
        <v>77</v>
      </c>
      <c r="X150" s="22" t="s">
        <v>106</v>
      </c>
      <c r="Y150" s="22" t="s">
        <v>106</v>
      </c>
      <c r="Z150" s="22" t="s">
        <v>106</v>
      </c>
      <c r="AA150" s="20" t="s">
        <v>302</v>
      </c>
      <c r="AB150" s="22" t="s">
        <v>106</v>
      </c>
    </row>
    <row r="151" spans="1:28" ht="47.25" customHeight="1">
      <c r="A151" s="17" t="s">
        <v>171</v>
      </c>
      <c r="B151" s="17" t="s">
        <v>172</v>
      </c>
      <c r="C151" s="23" t="s">
        <v>174</v>
      </c>
      <c r="D151" s="18" t="s">
        <v>354</v>
      </c>
      <c r="E151" s="19" t="s">
        <v>77</v>
      </c>
      <c r="F151" s="20" t="s">
        <v>1</v>
      </c>
      <c r="G151" s="20" t="s">
        <v>85</v>
      </c>
      <c r="H151" s="23" t="s">
        <v>8</v>
      </c>
      <c r="I151" s="23" t="s">
        <v>9</v>
      </c>
      <c r="J151" s="23" t="s">
        <v>152</v>
      </c>
      <c r="K151" s="23" t="s">
        <v>152</v>
      </c>
      <c r="L151" s="20" t="s">
        <v>152</v>
      </c>
      <c r="M151" s="24">
        <v>2</v>
      </c>
      <c r="N151" s="24">
        <v>2</v>
      </c>
      <c r="O151" s="29">
        <f t="shared" si="23"/>
        <v>4</v>
      </c>
      <c r="P151" s="30" t="str">
        <f t="shared" si="24"/>
        <v>BAJO</v>
      </c>
      <c r="Q151" s="24">
        <v>10</v>
      </c>
      <c r="R151" s="31">
        <f t="shared" si="25"/>
        <v>40</v>
      </c>
      <c r="S151" s="31" t="str">
        <f t="shared" si="26"/>
        <v>III</v>
      </c>
      <c r="T151" s="32" t="str">
        <f t="shared" si="27"/>
        <v>MEJORABLE</v>
      </c>
      <c r="U151" s="23">
        <v>1</v>
      </c>
      <c r="V151" s="23" t="s">
        <v>9</v>
      </c>
      <c r="W151" s="22" t="s">
        <v>77</v>
      </c>
      <c r="X151" s="22" t="s">
        <v>106</v>
      </c>
      <c r="Y151" s="22" t="s">
        <v>106</v>
      </c>
      <c r="Z151" s="22" t="s">
        <v>106</v>
      </c>
      <c r="AA151" s="20" t="s">
        <v>249</v>
      </c>
      <c r="AB151" s="22" t="s">
        <v>106</v>
      </c>
    </row>
    <row r="152" spans="1:28" ht="47.25" customHeight="1">
      <c r="A152" s="17" t="s">
        <v>171</v>
      </c>
      <c r="B152" s="17" t="s">
        <v>172</v>
      </c>
      <c r="C152" s="23" t="s">
        <v>174</v>
      </c>
      <c r="D152" s="18" t="s">
        <v>354</v>
      </c>
      <c r="E152" s="19" t="s">
        <v>77</v>
      </c>
      <c r="F152" s="23" t="s">
        <v>357</v>
      </c>
      <c r="G152" s="20" t="s">
        <v>86</v>
      </c>
      <c r="H152" s="23" t="s">
        <v>272</v>
      </c>
      <c r="I152" s="23" t="s">
        <v>157</v>
      </c>
      <c r="J152" s="23" t="s">
        <v>152</v>
      </c>
      <c r="K152" s="23" t="s">
        <v>152</v>
      </c>
      <c r="L152" s="23" t="s">
        <v>152</v>
      </c>
      <c r="M152" s="24">
        <v>2</v>
      </c>
      <c r="N152" s="24">
        <v>3</v>
      </c>
      <c r="O152" s="29">
        <f t="shared" si="23"/>
        <v>6</v>
      </c>
      <c r="P152" s="30" t="str">
        <f t="shared" si="24"/>
        <v>MEDIO</v>
      </c>
      <c r="Q152" s="24">
        <v>25</v>
      </c>
      <c r="R152" s="31">
        <f t="shared" si="25"/>
        <v>150</v>
      </c>
      <c r="S152" s="31" t="str">
        <f t="shared" si="26"/>
        <v>II</v>
      </c>
      <c r="T152" s="32" t="str">
        <f t="shared" si="27"/>
        <v>NO ACEPTABLE O ACEPTABLE CON CONTROL ESPECÍFICO</v>
      </c>
      <c r="U152" s="23">
        <v>1</v>
      </c>
      <c r="V152" s="23" t="s">
        <v>157</v>
      </c>
      <c r="W152" s="22" t="s">
        <v>77</v>
      </c>
      <c r="X152" s="22" t="s">
        <v>106</v>
      </c>
      <c r="Y152" s="22" t="s">
        <v>106</v>
      </c>
      <c r="Z152" s="22" t="s">
        <v>106</v>
      </c>
      <c r="AA152" s="20" t="s">
        <v>270</v>
      </c>
      <c r="AB152" s="25" t="s">
        <v>106</v>
      </c>
    </row>
    <row r="153" spans="1:28" ht="47.25" customHeight="1">
      <c r="A153" s="17" t="s">
        <v>171</v>
      </c>
      <c r="B153" s="17" t="s">
        <v>172</v>
      </c>
      <c r="C153" s="23" t="s">
        <v>174</v>
      </c>
      <c r="D153" s="18" t="s">
        <v>354</v>
      </c>
      <c r="E153" s="19" t="s">
        <v>77</v>
      </c>
      <c r="F153" s="20" t="s">
        <v>29</v>
      </c>
      <c r="G153" s="20" t="s">
        <v>87</v>
      </c>
      <c r="H153" s="26" t="s">
        <v>18</v>
      </c>
      <c r="I153" s="26" t="s">
        <v>19</v>
      </c>
      <c r="J153" s="23" t="s">
        <v>106</v>
      </c>
      <c r="K153" s="23" t="s">
        <v>78</v>
      </c>
      <c r="L153" s="27" t="s">
        <v>254</v>
      </c>
      <c r="M153" s="24">
        <v>3</v>
      </c>
      <c r="N153" s="24">
        <v>1</v>
      </c>
      <c r="O153" s="29">
        <f t="shared" si="23"/>
        <v>3</v>
      </c>
      <c r="P153" s="30" t="str">
        <f t="shared" si="24"/>
        <v>BAJO</v>
      </c>
      <c r="Q153" s="24">
        <v>60</v>
      </c>
      <c r="R153" s="31">
        <f t="shared" si="25"/>
        <v>180</v>
      </c>
      <c r="S153" s="31" t="str">
        <f t="shared" si="26"/>
        <v>II</v>
      </c>
      <c r="T153" s="32" t="str">
        <f t="shared" si="27"/>
        <v>NO ACEPTABLE O ACEPTABLE CON CONTROL ESPECÍFICO</v>
      </c>
      <c r="U153" s="23">
        <v>1</v>
      </c>
      <c r="V153" s="26" t="s">
        <v>19</v>
      </c>
      <c r="W153" s="22" t="s">
        <v>77</v>
      </c>
      <c r="X153" s="22" t="s">
        <v>106</v>
      </c>
      <c r="Y153" s="22" t="s">
        <v>106</v>
      </c>
      <c r="Z153" s="22" t="s">
        <v>106</v>
      </c>
      <c r="AA153" s="20" t="s">
        <v>255</v>
      </c>
      <c r="AB153" s="25" t="s">
        <v>106</v>
      </c>
    </row>
    <row r="154" spans="1:28" s="1" customFormat="1" ht="47.25" customHeight="1">
      <c r="A154" s="17" t="s">
        <v>171</v>
      </c>
      <c r="B154" s="17" t="s">
        <v>172</v>
      </c>
      <c r="C154" s="23" t="s">
        <v>174</v>
      </c>
      <c r="D154" s="18" t="s">
        <v>354</v>
      </c>
      <c r="E154" s="19" t="s">
        <v>77</v>
      </c>
      <c r="F154" s="20" t="s">
        <v>344</v>
      </c>
      <c r="G154" s="20" t="s">
        <v>89</v>
      </c>
      <c r="H154" s="20" t="s">
        <v>276</v>
      </c>
      <c r="I154" s="20" t="s">
        <v>278</v>
      </c>
      <c r="J154" s="23" t="s">
        <v>480</v>
      </c>
      <c r="K154" s="23" t="s">
        <v>152</v>
      </c>
      <c r="L154" s="23" t="s">
        <v>390</v>
      </c>
      <c r="M154" s="24">
        <v>2</v>
      </c>
      <c r="N154" s="24">
        <v>1</v>
      </c>
      <c r="O154" s="29">
        <f t="shared" si="23"/>
        <v>2</v>
      </c>
      <c r="P154" s="30" t="str">
        <f t="shared" si="24"/>
        <v>BAJO</v>
      </c>
      <c r="Q154" s="24">
        <v>25</v>
      </c>
      <c r="R154" s="31">
        <f t="shared" si="25"/>
        <v>50</v>
      </c>
      <c r="S154" s="31" t="str">
        <f t="shared" si="26"/>
        <v>III</v>
      </c>
      <c r="T154" s="32" t="str">
        <f t="shared" si="27"/>
        <v>MEJORABLE</v>
      </c>
      <c r="U154" s="23">
        <v>1</v>
      </c>
      <c r="V154" s="20" t="s">
        <v>278</v>
      </c>
      <c r="W154" s="22" t="s">
        <v>77</v>
      </c>
      <c r="X154" s="22" t="s">
        <v>106</v>
      </c>
      <c r="Y154" s="22" t="s">
        <v>106</v>
      </c>
      <c r="Z154" s="22" t="s">
        <v>106</v>
      </c>
      <c r="AA154" s="20" t="s">
        <v>490</v>
      </c>
      <c r="AB154" s="25" t="s">
        <v>106</v>
      </c>
    </row>
    <row r="155" spans="1:28" ht="47.25" customHeight="1">
      <c r="A155" s="17" t="s">
        <v>171</v>
      </c>
      <c r="B155" s="17" t="s">
        <v>172</v>
      </c>
      <c r="C155" s="23" t="s">
        <v>173</v>
      </c>
      <c r="D155" s="18" t="s">
        <v>358</v>
      </c>
      <c r="E155" s="19" t="s">
        <v>77</v>
      </c>
      <c r="F155" s="20" t="s">
        <v>338</v>
      </c>
      <c r="G155" s="20" t="s">
        <v>165</v>
      </c>
      <c r="H155" s="20" t="s">
        <v>166</v>
      </c>
      <c r="I155" s="26" t="s">
        <v>159</v>
      </c>
      <c r="J155" s="23" t="s">
        <v>152</v>
      </c>
      <c r="K155" s="23" t="s">
        <v>152</v>
      </c>
      <c r="L155" s="23" t="s">
        <v>219</v>
      </c>
      <c r="M155" s="24">
        <v>2</v>
      </c>
      <c r="N155" s="24">
        <v>3</v>
      </c>
      <c r="O155" s="29">
        <f t="shared" si="23"/>
        <v>6</v>
      </c>
      <c r="P155" s="30" t="str">
        <f t="shared" si="24"/>
        <v>MEDIO</v>
      </c>
      <c r="Q155" s="24">
        <v>25</v>
      </c>
      <c r="R155" s="31">
        <f t="shared" si="25"/>
        <v>150</v>
      </c>
      <c r="S155" s="31" t="str">
        <f t="shared" si="26"/>
        <v>II</v>
      </c>
      <c r="T155" s="32" t="str">
        <f t="shared" si="27"/>
        <v>NO ACEPTABLE O ACEPTABLE CON CONTROL ESPECÍFICO</v>
      </c>
      <c r="U155" s="23">
        <v>2</v>
      </c>
      <c r="V155" s="26" t="s">
        <v>159</v>
      </c>
      <c r="W155" s="22" t="s">
        <v>77</v>
      </c>
      <c r="X155" s="22" t="s">
        <v>106</v>
      </c>
      <c r="Y155" s="22" t="s">
        <v>106</v>
      </c>
      <c r="Z155" s="22" t="s">
        <v>106</v>
      </c>
      <c r="AA155" s="20" t="s">
        <v>268</v>
      </c>
      <c r="AB155" s="23" t="s">
        <v>220</v>
      </c>
    </row>
    <row r="156" spans="1:28" ht="47.25" customHeight="1">
      <c r="A156" s="17" t="s">
        <v>171</v>
      </c>
      <c r="B156" s="17" t="s">
        <v>172</v>
      </c>
      <c r="C156" s="23" t="s">
        <v>173</v>
      </c>
      <c r="D156" s="18" t="s">
        <v>358</v>
      </c>
      <c r="E156" s="19" t="s">
        <v>77</v>
      </c>
      <c r="F156" s="20" t="s">
        <v>194</v>
      </c>
      <c r="G156" s="20" t="s">
        <v>165</v>
      </c>
      <c r="H156" s="23" t="s">
        <v>198</v>
      </c>
      <c r="I156" s="23" t="s">
        <v>286</v>
      </c>
      <c r="J156" s="23" t="s">
        <v>152</v>
      </c>
      <c r="K156" s="20" t="s">
        <v>152</v>
      </c>
      <c r="L156" s="23" t="s">
        <v>287</v>
      </c>
      <c r="M156" s="24">
        <v>2</v>
      </c>
      <c r="N156" s="24">
        <v>3</v>
      </c>
      <c r="O156" s="29">
        <f t="shared" si="23"/>
        <v>6</v>
      </c>
      <c r="P156" s="30" t="str">
        <f t="shared" si="24"/>
        <v>MEDIO</v>
      </c>
      <c r="Q156" s="24">
        <v>60</v>
      </c>
      <c r="R156" s="31">
        <f t="shared" si="25"/>
        <v>360</v>
      </c>
      <c r="S156" s="31" t="str">
        <f t="shared" si="26"/>
        <v>II</v>
      </c>
      <c r="T156" s="32" t="str">
        <f t="shared" si="27"/>
        <v>NO ACEPTABLE O ACEPTABLE CON CONTROL ESPECÍFICO</v>
      </c>
      <c r="U156" s="23">
        <v>2</v>
      </c>
      <c r="V156" s="23" t="s">
        <v>286</v>
      </c>
      <c r="W156" s="22" t="s">
        <v>77</v>
      </c>
      <c r="X156" s="22" t="s">
        <v>106</v>
      </c>
      <c r="Y156" s="22" t="s">
        <v>106</v>
      </c>
      <c r="Z156" s="22" t="s">
        <v>106</v>
      </c>
      <c r="AA156" s="20" t="s">
        <v>337</v>
      </c>
      <c r="AB156" s="23" t="s">
        <v>222</v>
      </c>
    </row>
    <row r="157" spans="1:28" ht="47.25" customHeight="1">
      <c r="A157" s="17" t="s">
        <v>171</v>
      </c>
      <c r="B157" s="17" t="s">
        <v>172</v>
      </c>
      <c r="C157" s="23" t="s">
        <v>173</v>
      </c>
      <c r="D157" s="18" t="s">
        <v>358</v>
      </c>
      <c r="E157" s="19" t="s">
        <v>77</v>
      </c>
      <c r="F157" s="20" t="s">
        <v>359</v>
      </c>
      <c r="G157" s="20" t="s">
        <v>165</v>
      </c>
      <c r="H157" s="23" t="s">
        <v>198</v>
      </c>
      <c r="I157" s="23" t="s">
        <v>286</v>
      </c>
      <c r="J157" s="23" t="s">
        <v>152</v>
      </c>
      <c r="K157" s="23" t="s">
        <v>152</v>
      </c>
      <c r="L157" s="23" t="s">
        <v>152</v>
      </c>
      <c r="M157" s="24">
        <v>2</v>
      </c>
      <c r="N157" s="24">
        <v>3</v>
      </c>
      <c r="O157" s="29">
        <f t="shared" si="23"/>
        <v>6</v>
      </c>
      <c r="P157" s="30" t="str">
        <f t="shared" si="24"/>
        <v>MEDIO</v>
      </c>
      <c r="Q157" s="24">
        <v>60</v>
      </c>
      <c r="R157" s="31">
        <f t="shared" si="25"/>
        <v>360</v>
      </c>
      <c r="S157" s="31" t="str">
        <f t="shared" si="26"/>
        <v>II</v>
      </c>
      <c r="T157" s="32" t="str">
        <f t="shared" si="27"/>
        <v>NO ACEPTABLE O ACEPTABLE CON CONTROL ESPECÍFICO</v>
      </c>
      <c r="U157" s="23">
        <v>2</v>
      </c>
      <c r="V157" s="23" t="s">
        <v>286</v>
      </c>
      <c r="W157" s="22" t="s">
        <v>77</v>
      </c>
      <c r="X157" s="22" t="s">
        <v>106</v>
      </c>
      <c r="Y157" s="22" t="s">
        <v>106</v>
      </c>
      <c r="Z157" s="22" t="s">
        <v>106</v>
      </c>
      <c r="AA157" s="20" t="s">
        <v>337</v>
      </c>
      <c r="AB157" s="23" t="s">
        <v>222</v>
      </c>
    </row>
    <row r="158" spans="1:28" ht="47.25" customHeight="1">
      <c r="A158" s="17" t="s">
        <v>171</v>
      </c>
      <c r="B158" s="17" t="s">
        <v>172</v>
      </c>
      <c r="C158" s="23" t="s">
        <v>173</v>
      </c>
      <c r="D158" s="18" t="s">
        <v>358</v>
      </c>
      <c r="E158" s="19" t="s">
        <v>77</v>
      </c>
      <c r="F158" s="20" t="s">
        <v>360</v>
      </c>
      <c r="G158" s="20" t="s">
        <v>85</v>
      </c>
      <c r="H158" s="20" t="s">
        <v>11</v>
      </c>
      <c r="I158" s="23" t="s">
        <v>27</v>
      </c>
      <c r="J158" s="23" t="s">
        <v>106</v>
      </c>
      <c r="K158" s="23" t="s">
        <v>152</v>
      </c>
      <c r="L158" s="20" t="s">
        <v>152</v>
      </c>
      <c r="M158" s="24">
        <v>2</v>
      </c>
      <c r="N158" s="24">
        <v>3</v>
      </c>
      <c r="O158" s="29">
        <f t="shared" ref="O158:O196" si="28">M158*N158</f>
        <v>6</v>
      </c>
      <c r="P158" s="30" t="str">
        <f t="shared" ref="P158:P196" si="29">IF(AND(O158&lt;=40,O158&gt;=24),"MUY ALTO",IF(AND(O158&lt;=20,O158&gt;=10),"ALTO",IF(AND(O158&lt;=8,O158&gt;=6),"MEDIO",IF(AND(O158&lt;=4,O158&gt;=2),"BAJO","EVALUAR"))))</f>
        <v>MEDIO</v>
      </c>
      <c r="Q158" s="24">
        <v>25</v>
      </c>
      <c r="R158" s="31">
        <f t="shared" ref="R158:R196" si="30">O158*Q158</f>
        <v>150</v>
      </c>
      <c r="S158" s="31" t="str">
        <f t="shared" ref="S158:S196" si="31">IF(AND(R158&lt;=4000,R158&gt;=600),"I",IF(AND(R158&lt;=500,R158&gt;=150),"II",IF(AND(R158&lt;=120,R158&gt;=40),"III",IF(AND(R158&lt;=20,R158&gt;=1),"IV","#"))))</f>
        <v>II</v>
      </c>
      <c r="T158" s="32" t="str">
        <f t="shared" si="27"/>
        <v>NO ACEPTABLE O ACEPTABLE CON CONTROL ESPECÍFICO</v>
      </c>
      <c r="U158" s="23">
        <v>2</v>
      </c>
      <c r="V158" s="23" t="s">
        <v>27</v>
      </c>
      <c r="W158" s="22" t="s">
        <v>77</v>
      </c>
      <c r="X158" s="22" t="s">
        <v>106</v>
      </c>
      <c r="Y158" s="22" t="s">
        <v>106</v>
      </c>
      <c r="Z158" s="22" t="s">
        <v>106</v>
      </c>
      <c r="AA158" s="20" t="s">
        <v>248</v>
      </c>
      <c r="AB158" s="22" t="s">
        <v>106</v>
      </c>
    </row>
    <row r="159" spans="1:28" ht="36">
      <c r="A159" s="17" t="s">
        <v>171</v>
      </c>
      <c r="B159" s="17" t="s">
        <v>172</v>
      </c>
      <c r="C159" s="23" t="s">
        <v>173</v>
      </c>
      <c r="D159" s="18" t="s">
        <v>358</v>
      </c>
      <c r="E159" s="19" t="s">
        <v>77</v>
      </c>
      <c r="F159" s="20" t="s">
        <v>1</v>
      </c>
      <c r="G159" s="20" t="s">
        <v>85</v>
      </c>
      <c r="H159" s="23" t="s">
        <v>8</v>
      </c>
      <c r="I159" s="23" t="s">
        <v>9</v>
      </c>
      <c r="J159" s="23" t="s">
        <v>152</v>
      </c>
      <c r="K159" s="23" t="s">
        <v>152</v>
      </c>
      <c r="L159" s="20" t="s">
        <v>152</v>
      </c>
      <c r="M159" s="24">
        <v>2</v>
      </c>
      <c r="N159" s="24">
        <v>4</v>
      </c>
      <c r="O159" s="29">
        <f t="shared" si="28"/>
        <v>8</v>
      </c>
      <c r="P159" s="30" t="str">
        <f t="shared" si="29"/>
        <v>MEDIO</v>
      </c>
      <c r="Q159" s="24">
        <v>25</v>
      </c>
      <c r="R159" s="31">
        <f t="shared" si="30"/>
        <v>200</v>
      </c>
      <c r="S159" s="31" t="str">
        <f t="shared" si="31"/>
        <v>II</v>
      </c>
      <c r="T159" s="32" t="str">
        <f t="shared" si="27"/>
        <v>NO ACEPTABLE O ACEPTABLE CON CONTROL ESPECÍFICO</v>
      </c>
      <c r="U159" s="23">
        <v>2</v>
      </c>
      <c r="V159" s="23" t="s">
        <v>9</v>
      </c>
      <c r="W159" s="22" t="s">
        <v>77</v>
      </c>
      <c r="X159" s="22" t="s">
        <v>106</v>
      </c>
      <c r="Y159" s="22" t="s">
        <v>106</v>
      </c>
      <c r="Z159" s="22" t="s">
        <v>106</v>
      </c>
      <c r="AA159" s="20" t="s">
        <v>249</v>
      </c>
      <c r="AB159" s="22" t="s">
        <v>106</v>
      </c>
    </row>
    <row r="160" spans="1:28" ht="36">
      <c r="A160" s="17" t="s">
        <v>171</v>
      </c>
      <c r="B160" s="17" t="s">
        <v>172</v>
      </c>
      <c r="C160" s="23" t="s">
        <v>173</v>
      </c>
      <c r="D160" s="18" t="s">
        <v>358</v>
      </c>
      <c r="E160" s="19" t="s">
        <v>77</v>
      </c>
      <c r="F160" s="23" t="s">
        <v>360</v>
      </c>
      <c r="G160" s="20" t="s">
        <v>86</v>
      </c>
      <c r="H160" s="23" t="s">
        <v>272</v>
      </c>
      <c r="I160" s="23" t="s">
        <v>157</v>
      </c>
      <c r="J160" s="23" t="s">
        <v>152</v>
      </c>
      <c r="K160" s="23" t="s">
        <v>152</v>
      </c>
      <c r="L160" s="23" t="s">
        <v>152</v>
      </c>
      <c r="M160" s="24">
        <v>2</v>
      </c>
      <c r="N160" s="24">
        <v>3</v>
      </c>
      <c r="O160" s="29">
        <f t="shared" si="28"/>
        <v>6</v>
      </c>
      <c r="P160" s="30" t="str">
        <f t="shared" si="29"/>
        <v>MEDIO</v>
      </c>
      <c r="Q160" s="24">
        <v>25</v>
      </c>
      <c r="R160" s="31">
        <f t="shared" si="30"/>
        <v>150</v>
      </c>
      <c r="S160" s="31" t="str">
        <f t="shared" si="31"/>
        <v>II</v>
      </c>
      <c r="T160" s="32" t="str">
        <f t="shared" si="27"/>
        <v>NO ACEPTABLE O ACEPTABLE CON CONTROL ESPECÍFICO</v>
      </c>
      <c r="U160" s="23">
        <v>2</v>
      </c>
      <c r="V160" s="23" t="s">
        <v>157</v>
      </c>
      <c r="W160" s="22" t="s">
        <v>77</v>
      </c>
      <c r="X160" s="22" t="s">
        <v>106</v>
      </c>
      <c r="Y160" s="22" t="s">
        <v>106</v>
      </c>
      <c r="Z160" s="22" t="s">
        <v>106</v>
      </c>
      <c r="AA160" s="20" t="s">
        <v>270</v>
      </c>
      <c r="AB160" s="25" t="s">
        <v>106</v>
      </c>
    </row>
    <row r="161" spans="1:28" ht="36">
      <c r="A161" s="17" t="s">
        <v>171</v>
      </c>
      <c r="B161" s="17" t="s">
        <v>172</v>
      </c>
      <c r="C161" s="23" t="s">
        <v>173</v>
      </c>
      <c r="D161" s="18" t="s">
        <v>358</v>
      </c>
      <c r="E161" s="19" t="s">
        <v>77</v>
      </c>
      <c r="F161" s="23" t="s">
        <v>361</v>
      </c>
      <c r="G161" s="20" t="s">
        <v>86</v>
      </c>
      <c r="H161" s="23" t="s">
        <v>272</v>
      </c>
      <c r="I161" s="23" t="s">
        <v>157</v>
      </c>
      <c r="J161" s="23" t="s">
        <v>152</v>
      </c>
      <c r="K161" s="23" t="s">
        <v>152</v>
      </c>
      <c r="L161" s="23" t="s">
        <v>152</v>
      </c>
      <c r="M161" s="24">
        <v>2</v>
      </c>
      <c r="N161" s="24">
        <v>3</v>
      </c>
      <c r="O161" s="29">
        <f t="shared" si="28"/>
        <v>6</v>
      </c>
      <c r="P161" s="30" t="str">
        <f t="shared" si="29"/>
        <v>MEDIO</v>
      </c>
      <c r="Q161" s="24">
        <v>25</v>
      </c>
      <c r="R161" s="31">
        <f t="shared" si="30"/>
        <v>150</v>
      </c>
      <c r="S161" s="31" t="str">
        <f t="shared" si="31"/>
        <v>II</v>
      </c>
      <c r="T161" s="32" t="str">
        <f t="shared" si="27"/>
        <v>NO ACEPTABLE O ACEPTABLE CON CONTROL ESPECÍFICO</v>
      </c>
      <c r="U161" s="23">
        <v>2</v>
      </c>
      <c r="V161" s="23" t="s">
        <v>157</v>
      </c>
      <c r="W161" s="22" t="s">
        <v>77</v>
      </c>
      <c r="X161" s="22" t="s">
        <v>106</v>
      </c>
      <c r="Y161" s="22" t="s">
        <v>106</v>
      </c>
      <c r="Z161" s="22" t="s">
        <v>106</v>
      </c>
      <c r="AA161" s="20" t="s">
        <v>267</v>
      </c>
      <c r="AB161" s="25" t="s">
        <v>106</v>
      </c>
    </row>
    <row r="162" spans="1:28" ht="36">
      <c r="A162" s="17" t="s">
        <v>171</v>
      </c>
      <c r="B162" s="17" t="s">
        <v>172</v>
      </c>
      <c r="C162" s="23" t="s">
        <v>173</v>
      </c>
      <c r="D162" s="18" t="s">
        <v>358</v>
      </c>
      <c r="E162" s="19" t="s">
        <v>77</v>
      </c>
      <c r="F162" s="20" t="s">
        <v>29</v>
      </c>
      <c r="G162" s="20" t="s">
        <v>87</v>
      </c>
      <c r="H162" s="26" t="s">
        <v>18</v>
      </c>
      <c r="I162" s="26" t="s">
        <v>19</v>
      </c>
      <c r="J162" s="23" t="s">
        <v>106</v>
      </c>
      <c r="K162" s="23" t="s">
        <v>78</v>
      </c>
      <c r="L162" s="27" t="s">
        <v>254</v>
      </c>
      <c r="M162" s="24">
        <v>3</v>
      </c>
      <c r="N162" s="24">
        <v>1</v>
      </c>
      <c r="O162" s="29">
        <f t="shared" si="28"/>
        <v>3</v>
      </c>
      <c r="P162" s="30" t="str">
        <f t="shared" si="29"/>
        <v>BAJO</v>
      </c>
      <c r="Q162" s="24">
        <v>60</v>
      </c>
      <c r="R162" s="31">
        <f t="shared" si="30"/>
        <v>180</v>
      </c>
      <c r="S162" s="31" t="str">
        <f t="shared" si="31"/>
        <v>II</v>
      </c>
      <c r="T162" s="32" t="str">
        <f t="shared" si="27"/>
        <v>NO ACEPTABLE O ACEPTABLE CON CONTROL ESPECÍFICO</v>
      </c>
      <c r="U162" s="23">
        <v>2</v>
      </c>
      <c r="V162" s="26" t="s">
        <v>19</v>
      </c>
      <c r="W162" s="22" t="s">
        <v>77</v>
      </c>
      <c r="X162" s="22" t="s">
        <v>106</v>
      </c>
      <c r="Y162" s="22" t="s">
        <v>106</v>
      </c>
      <c r="Z162" s="22" t="s">
        <v>106</v>
      </c>
      <c r="AA162" s="20" t="s">
        <v>255</v>
      </c>
      <c r="AB162" s="25" t="s">
        <v>106</v>
      </c>
    </row>
    <row r="163" spans="1:28" s="1" customFormat="1" ht="36">
      <c r="A163" s="17" t="s">
        <v>171</v>
      </c>
      <c r="B163" s="17" t="s">
        <v>172</v>
      </c>
      <c r="C163" s="23" t="s">
        <v>173</v>
      </c>
      <c r="D163" s="18" t="s">
        <v>358</v>
      </c>
      <c r="E163" s="19" t="s">
        <v>77</v>
      </c>
      <c r="F163" s="20" t="s">
        <v>362</v>
      </c>
      <c r="G163" s="21" t="s">
        <v>88</v>
      </c>
      <c r="H163" s="26" t="s">
        <v>363</v>
      </c>
      <c r="I163" s="26" t="s">
        <v>81</v>
      </c>
      <c r="J163" s="23" t="s">
        <v>152</v>
      </c>
      <c r="K163" s="23" t="s">
        <v>223</v>
      </c>
      <c r="L163" s="23" t="s">
        <v>152</v>
      </c>
      <c r="M163" s="24">
        <v>2</v>
      </c>
      <c r="N163" s="24">
        <v>3</v>
      </c>
      <c r="O163" s="29">
        <f t="shared" si="28"/>
        <v>6</v>
      </c>
      <c r="P163" s="30" t="str">
        <f t="shared" si="29"/>
        <v>MEDIO</v>
      </c>
      <c r="Q163" s="24">
        <v>25</v>
      </c>
      <c r="R163" s="31">
        <f t="shared" si="30"/>
        <v>150</v>
      </c>
      <c r="S163" s="31" t="str">
        <f t="shared" si="31"/>
        <v>II</v>
      </c>
      <c r="T163" s="32" t="str">
        <f t="shared" si="27"/>
        <v>NO ACEPTABLE O ACEPTABLE CON CONTROL ESPECÍFICO</v>
      </c>
      <c r="U163" s="23">
        <v>2</v>
      </c>
      <c r="V163" s="26" t="s">
        <v>81</v>
      </c>
      <c r="W163" s="22" t="s">
        <v>77</v>
      </c>
      <c r="X163" s="22" t="s">
        <v>106</v>
      </c>
      <c r="Y163" s="22" t="s">
        <v>106</v>
      </c>
      <c r="Z163" s="22" t="s">
        <v>106</v>
      </c>
      <c r="AA163" s="20" t="s">
        <v>283</v>
      </c>
      <c r="AB163" s="22" t="s">
        <v>106</v>
      </c>
    </row>
    <row r="164" spans="1:28" ht="36">
      <c r="A164" s="17" t="s">
        <v>171</v>
      </c>
      <c r="B164" s="17" t="s">
        <v>172</v>
      </c>
      <c r="C164" s="23" t="s">
        <v>173</v>
      </c>
      <c r="D164" s="18" t="s">
        <v>358</v>
      </c>
      <c r="E164" s="19" t="s">
        <v>77</v>
      </c>
      <c r="F164" s="20" t="s">
        <v>364</v>
      </c>
      <c r="G164" s="20" t="s">
        <v>89</v>
      </c>
      <c r="H164" s="20" t="s">
        <v>276</v>
      </c>
      <c r="I164" s="20" t="s">
        <v>278</v>
      </c>
      <c r="J164" s="23" t="s">
        <v>480</v>
      </c>
      <c r="K164" s="23" t="s">
        <v>152</v>
      </c>
      <c r="L164" s="23" t="s">
        <v>390</v>
      </c>
      <c r="M164" s="24">
        <v>2</v>
      </c>
      <c r="N164" s="24">
        <v>3</v>
      </c>
      <c r="O164" s="29">
        <f t="shared" si="28"/>
        <v>6</v>
      </c>
      <c r="P164" s="30" t="str">
        <f t="shared" si="29"/>
        <v>MEDIO</v>
      </c>
      <c r="Q164" s="24">
        <v>25</v>
      </c>
      <c r="R164" s="31">
        <f t="shared" si="30"/>
        <v>150</v>
      </c>
      <c r="S164" s="31" t="str">
        <f t="shared" si="31"/>
        <v>II</v>
      </c>
      <c r="T164" s="32" t="str">
        <f t="shared" si="27"/>
        <v>NO ACEPTABLE O ACEPTABLE CON CONTROL ESPECÍFICO</v>
      </c>
      <c r="U164" s="23">
        <v>2</v>
      </c>
      <c r="V164" s="20" t="s">
        <v>278</v>
      </c>
      <c r="W164" s="22" t="s">
        <v>77</v>
      </c>
      <c r="X164" s="22" t="s">
        <v>106</v>
      </c>
      <c r="Y164" s="22" t="s">
        <v>106</v>
      </c>
      <c r="Z164" s="22" t="s">
        <v>106</v>
      </c>
      <c r="AA164" s="20" t="s">
        <v>490</v>
      </c>
      <c r="AB164" s="25" t="s">
        <v>106</v>
      </c>
    </row>
    <row r="165" spans="1:28" ht="36">
      <c r="A165" s="17" t="s">
        <v>171</v>
      </c>
      <c r="B165" s="17" t="s">
        <v>172</v>
      </c>
      <c r="C165" s="23" t="s">
        <v>173</v>
      </c>
      <c r="D165" s="18" t="s">
        <v>358</v>
      </c>
      <c r="E165" s="19" t="s">
        <v>77</v>
      </c>
      <c r="F165" s="20" t="s">
        <v>365</v>
      </c>
      <c r="G165" s="21" t="s">
        <v>195</v>
      </c>
      <c r="H165" s="26" t="s">
        <v>311</v>
      </c>
      <c r="I165" s="23" t="s">
        <v>312</v>
      </c>
      <c r="J165" s="23" t="s">
        <v>152</v>
      </c>
      <c r="K165" s="23" t="s">
        <v>152</v>
      </c>
      <c r="L165" s="23" t="s">
        <v>287</v>
      </c>
      <c r="M165" s="24">
        <v>2</v>
      </c>
      <c r="N165" s="24">
        <v>3</v>
      </c>
      <c r="O165" s="29">
        <f t="shared" si="28"/>
        <v>6</v>
      </c>
      <c r="P165" s="30" t="str">
        <f t="shared" si="29"/>
        <v>MEDIO</v>
      </c>
      <c r="Q165" s="24">
        <v>25</v>
      </c>
      <c r="R165" s="31">
        <f t="shared" si="30"/>
        <v>150</v>
      </c>
      <c r="S165" s="31" t="str">
        <f t="shared" si="31"/>
        <v>II</v>
      </c>
      <c r="T165" s="32" t="str">
        <f t="shared" si="27"/>
        <v>NO ACEPTABLE O ACEPTABLE CON CONTROL ESPECÍFICO</v>
      </c>
      <c r="U165" s="23">
        <v>2</v>
      </c>
      <c r="V165" s="23" t="s">
        <v>312</v>
      </c>
      <c r="W165" s="22" t="s">
        <v>77</v>
      </c>
      <c r="X165" s="22" t="s">
        <v>106</v>
      </c>
      <c r="Y165" s="22" t="s">
        <v>106</v>
      </c>
      <c r="Z165" s="22" t="s">
        <v>106</v>
      </c>
      <c r="AA165" s="20" t="s">
        <v>313</v>
      </c>
      <c r="AB165" s="20" t="s">
        <v>224</v>
      </c>
    </row>
    <row r="166" spans="1:28" ht="22.8">
      <c r="A166" s="17" t="s">
        <v>171</v>
      </c>
      <c r="B166" s="17" t="s">
        <v>172</v>
      </c>
      <c r="C166" s="23" t="s">
        <v>177</v>
      </c>
      <c r="D166" s="18" t="s">
        <v>366</v>
      </c>
      <c r="E166" s="19" t="s">
        <v>77</v>
      </c>
      <c r="F166" s="20" t="s">
        <v>367</v>
      </c>
      <c r="G166" s="20" t="s">
        <v>85</v>
      </c>
      <c r="H166" s="20" t="s">
        <v>11</v>
      </c>
      <c r="I166" s="23" t="s">
        <v>27</v>
      </c>
      <c r="J166" s="20" t="s">
        <v>106</v>
      </c>
      <c r="K166" s="23" t="s">
        <v>152</v>
      </c>
      <c r="L166" s="20" t="s">
        <v>152</v>
      </c>
      <c r="M166" s="24">
        <v>2</v>
      </c>
      <c r="N166" s="24">
        <v>2</v>
      </c>
      <c r="O166" s="29">
        <f t="shared" si="28"/>
        <v>4</v>
      </c>
      <c r="P166" s="30" t="str">
        <f t="shared" si="29"/>
        <v>BAJO</v>
      </c>
      <c r="Q166" s="24">
        <v>25</v>
      </c>
      <c r="R166" s="31">
        <f t="shared" si="30"/>
        <v>100</v>
      </c>
      <c r="S166" s="31" t="str">
        <f t="shared" si="31"/>
        <v>III</v>
      </c>
      <c r="T166" s="32" t="str">
        <f t="shared" si="27"/>
        <v>MEJORABLE</v>
      </c>
      <c r="U166" s="20">
        <v>1</v>
      </c>
      <c r="V166" s="23" t="s">
        <v>27</v>
      </c>
      <c r="W166" s="22" t="s">
        <v>77</v>
      </c>
      <c r="X166" s="22" t="s">
        <v>106</v>
      </c>
      <c r="Y166" s="22" t="s">
        <v>106</v>
      </c>
      <c r="Z166" s="22" t="s">
        <v>106</v>
      </c>
      <c r="AA166" s="20" t="s">
        <v>302</v>
      </c>
      <c r="AB166" s="22" t="s">
        <v>106</v>
      </c>
    </row>
    <row r="167" spans="1:28" ht="36">
      <c r="A167" s="17" t="s">
        <v>171</v>
      </c>
      <c r="B167" s="17" t="s">
        <v>172</v>
      </c>
      <c r="C167" s="23" t="s">
        <v>177</v>
      </c>
      <c r="D167" s="18" t="s">
        <v>366</v>
      </c>
      <c r="E167" s="19" t="s">
        <v>77</v>
      </c>
      <c r="F167" s="23" t="s">
        <v>368</v>
      </c>
      <c r="G167" s="20" t="s">
        <v>86</v>
      </c>
      <c r="H167" s="23" t="s">
        <v>3</v>
      </c>
      <c r="I167" s="23" t="s">
        <v>12</v>
      </c>
      <c r="J167" s="23" t="s">
        <v>152</v>
      </c>
      <c r="K167" s="23" t="s">
        <v>155</v>
      </c>
      <c r="L167" s="23" t="s">
        <v>274</v>
      </c>
      <c r="M167" s="24">
        <v>6</v>
      </c>
      <c r="N167" s="24">
        <v>3</v>
      </c>
      <c r="O167" s="29">
        <f t="shared" si="28"/>
        <v>18</v>
      </c>
      <c r="P167" s="30" t="str">
        <f t="shared" si="29"/>
        <v>ALTO</v>
      </c>
      <c r="Q167" s="24">
        <v>25</v>
      </c>
      <c r="R167" s="31">
        <f t="shared" si="30"/>
        <v>450</v>
      </c>
      <c r="S167" s="31" t="str">
        <f t="shared" si="31"/>
        <v>II</v>
      </c>
      <c r="T167" s="32" t="str">
        <f t="shared" si="27"/>
        <v>NO ACEPTABLE O ACEPTABLE CON CONTROL ESPECÍFICO</v>
      </c>
      <c r="U167" s="20">
        <v>1</v>
      </c>
      <c r="V167" s="23" t="s">
        <v>12</v>
      </c>
      <c r="W167" s="22" t="s">
        <v>77</v>
      </c>
      <c r="X167" s="22" t="s">
        <v>106</v>
      </c>
      <c r="Y167" s="22" t="s">
        <v>106</v>
      </c>
      <c r="Z167" s="22" t="s">
        <v>106</v>
      </c>
      <c r="AA167" s="20" t="s">
        <v>281</v>
      </c>
      <c r="AB167" s="25" t="s">
        <v>106</v>
      </c>
    </row>
    <row r="168" spans="1:28" ht="36">
      <c r="A168" s="17" t="s">
        <v>171</v>
      </c>
      <c r="B168" s="17" t="s">
        <v>172</v>
      </c>
      <c r="C168" s="23" t="s">
        <v>177</v>
      </c>
      <c r="D168" s="18" t="s">
        <v>366</v>
      </c>
      <c r="E168" s="19" t="s">
        <v>77</v>
      </c>
      <c r="F168" s="23" t="s">
        <v>201</v>
      </c>
      <c r="G168" s="20" t="s">
        <v>86</v>
      </c>
      <c r="H168" s="23" t="s">
        <v>272</v>
      </c>
      <c r="I168" s="23" t="s">
        <v>157</v>
      </c>
      <c r="J168" s="23" t="s">
        <v>152</v>
      </c>
      <c r="K168" s="23" t="s">
        <v>152</v>
      </c>
      <c r="L168" s="23" t="s">
        <v>152</v>
      </c>
      <c r="M168" s="24">
        <v>2</v>
      </c>
      <c r="N168" s="24">
        <v>3</v>
      </c>
      <c r="O168" s="29">
        <f t="shared" si="28"/>
        <v>6</v>
      </c>
      <c r="P168" s="30" t="str">
        <f t="shared" si="29"/>
        <v>MEDIO</v>
      </c>
      <c r="Q168" s="24">
        <v>25</v>
      </c>
      <c r="R168" s="31">
        <f t="shared" si="30"/>
        <v>150</v>
      </c>
      <c r="S168" s="31" t="str">
        <f t="shared" si="31"/>
        <v>II</v>
      </c>
      <c r="T168" s="32" t="str">
        <f t="shared" si="27"/>
        <v>NO ACEPTABLE O ACEPTABLE CON CONTROL ESPECÍFICO</v>
      </c>
      <c r="U168" s="20">
        <v>1</v>
      </c>
      <c r="V168" s="23" t="s">
        <v>157</v>
      </c>
      <c r="W168" s="22" t="s">
        <v>77</v>
      </c>
      <c r="X168" s="22" t="s">
        <v>106</v>
      </c>
      <c r="Y168" s="22" t="s">
        <v>106</v>
      </c>
      <c r="Z168" s="22" t="s">
        <v>106</v>
      </c>
      <c r="AA168" s="20" t="s">
        <v>267</v>
      </c>
      <c r="AB168" s="25" t="s">
        <v>106</v>
      </c>
    </row>
    <row r="169" spans="1:28" ht="36">
      <c r="A169" s="17" t="s">
        <v>171</v>
      </c>
      <c r="B169" s="17" t="s">
        <v>172</v>
      </c>
      <c r="C169" s="23" t="s">
        <v>177</v>
      </c>
      <c r="D169" s="18" t="s">
        <v>366</v>
      </c>
      <c r="E169" s="19" t="s">
        <v>77</v>
      </c>
      <c r="F169" s="20" t="s">
        <v>29</v>
      </c>
      <c r="G169" s="20" t="s">
        <v>87</v>
      </c>
      <c r="H169" s="26" t="s">
        <v>18</v>
      </c>
      <c r="I169" s="26" t="s">
        <v>19</v>
      </c>
      <c r="J169" s="23" t="s">
        <v>106</v>
      </c>
      <c r="K169" s="23" t="s">
        <v>78</v>
      </c>
      <c r="L169" s="27" t="s">
        <v>254</v>
      </c>
      <c r="M169" s="24">
        <v>3</v>
      </c>
      <c r="N169" s="24">
        <v>1</v>
      </c>
      <c r="O169" s="29">
        <f t="shared" si="28"/>
        <v>3</v>
      </c>
      <c r="P169" s="30" t="str">
        <f t="shared" si="29"/>
        <v>BAJO</v>
      </c>
      <c r="Q169" s="24">
        <v>60</v>
      </c>
      <c r="R169" s="31">
        <f t="shared" si="30"/>
        <v>180</v>
      </c>
      <c r="S169" s="31" t="str">
        <f t="shared" si="31"/>
        <v>II</v>
      </c>
      <c r="T169" s="32" t="str">
        <f t="shared" si="27"/>
        <v>NO ACEPTABLE O ACEPTABLE CON CONTROL ESPECÍFICO</v>
      </c>
      <c r="U169" s="23">
        <v>1</v>
      </c>
      <c r="V169" s="26" t="s">
        <v>19</v>
      </c>
      <c r="W169" s="22" t="s">
        <v>77</v>
      </c>
      <c r="X169" s="22" t="s">
        <v>106</v>
      </c>
      <c r="Y169" s="22" t="s">
        <v>106</v>
      </c>
      <c r="Z169" s="22" t="s">
        <v>106</v>
      </c>
      <c r="AA169" s="20" t="s">
        <v>255</v>
      </c>
      <c r="AB169" s="25" t="s">
        <v>106</v>
      </c>
    </row>
    <row r="170" spans="1:28" s="1" customFormat="1" ht="45.6">
      <c r="A170" s="17" t="s">
        <v>171</v>
      </c>
      <c r="B170" s="17" t="s">
        <v>172</v>
      </c>
      <c r="C170" s="23" t="s">
        <v>177</v>
      </c>
      <c r="D170" s="18" t="s">
        <v>366</v>
      </c>
      <c r="E170" s="19" t="s">
        <v>77</v>
      </c>
      <c r="F170" s="20" t="s">
        <v>369</v>
      </c>
      <c r="G170" s="20" t="s">
        <v>88</v>
      </c>
      <c r="H170" s="23" t="s">
        <v>370</v>
      </c>
      <c r="I170" s="23" t="s">
        <v>371</v>
      </c>
      <c r="J170" s="23" t="s">
        <v>152</v>
      </c>
      <c r="K170" s="23" t="s">
        <v>223</v>
      </c>
      <c r="L170" s="23" t="s">
        <v>244</v>
      </c>
      <c r="M170" s="24">
        <v>2</v>
      </c>
      <c r="N170" s="24">
        <v>3</v>
      </c>
      <c r="O170" s="29">
        <f t="shared" si="28"/>
        <v>6</v>
      </c>
      <c r="P170" s="30" t="str">
        <f t="shared" si="29"/>
        <v>MEDIO</v>
      </c>
      <c r="Q170" s="24">
        <v>60</v>
      </c>
      <c r="R170" s="31">
        <f t="shared" si="30"/>
        <v>360</v>
      </c>
      <c r="S170" s="31" t="str">
        <f t="shared" si="31"/>
        <v>II</v>
      </c>
      <c r="T170" s="32" t="str">
        <f t="shared" si="27"/>
        <v>NO ACEPTABLE O ACEPTABLE CON CONTROL ESPECÍFICO</v>
      </c>
      <c r="U170" s="20">
        <v>1</v>
      </c>
      <c r="V170" s="23" t="s">
        <v>371</v>
      </c>
      <c r="W170" s="22" t="s">
        <v>77</v>
      </c>
      <c r="X170" s="22" t="s">
        <v>106</v>
      </c>
      <c r="Y170" s="22" t="s">
        <v>106</v>
      </c>
      <c r="Z170" s="22" t="s">
        <v>106</v>
      </c>
      <c r="AA170" s="20" t="s">
        <v>372</v>
      </c>
      <c r="AB170" s="20" t="s">
        <v>373</v>
      </c>
    </row>
    <row r="171" spans="1:28" ht="36">
      <c r="A171" s="17" t="s">
        <v>171</v>
      </c>
      <c r="B171" s="17" t="s">
        <v>172</v>
      </c>
      <c r="C171" s="23" t="s">
        <v>177</v>
      </c>
      <c r="D171" s="18" t="s">
        <v>366</v>
      </c>
      <c r="E171" s="19" t="s">
        <v>77</v>
      </c>
      <c r="F171" s="20" t="s">
        <v>348</v>
      </c>
      <c r="G171" s="20" t="s">
        <v>89</v>
      </c>
      <c r="H171" s="20" t="s">
        <v>276</v>
      </c>
      <c r="I171" s="20" t="s">
        <v>278</v>
      </c>
      <c r="J171" s="23" t="s">
        <v>480</v>
      </c>
      <c r="K171" s="23" t="s">
        <v>152</v>
      </c>
      <c r="L171" s="23" t="s">
        <v>390</v>
      </c>
      <c r="M171" s="24">
        <v>2</v>
      </c>
      <c r="N171" s="24">
        <v>3</v>
      </c>
      <c r="O171" s="29">
        <f t="shared" si="28"/>
        <v>6</v>
      </c>
      <c r="P171" s="30" t="str">
        <f t="shared" si="29"/>
        <v>MEDIO</v>
      </c>
      <c r="Q171" s="24">
        <v>25</v>
      </c>
      <c r="R171" s="31">
        <f t="shared" si="30"/>
        <v>150</v>
      </c>
      <c r="S171" s="31" t="str">
        <f t="shared" si="31"/>
        <v>II</v>
      </c>
      <c r="T171" s="32" t="str">
        <f t="shared" si="27"/>
        <v>NO ACEPTABLE O ACEPTABLE CON CONTROL ESPECÍFICO</v>
      </c>
      <c r="U171" s="20">
        <v>1</v>
      </c>
      <c r="V171" s="20" t="s">
        <v>278</v>
      </c>
      <c r="W171" s="22" t="s">
        <v>77</v>
      </c>
      <c r="X171" s="22" t="s">
        <v>106</v>
      </c>
      <c r="Y171" s="22" t="s">
        <v>106</v>
      </c>
      <c r="Z171" s="22" t="s">
        <v>106</v>
      </c>
      <c r="AA171" s="20" t="s">
        <v>490</v>
      </c>
      <c r="AB171" s="25" t="s">
        <v>106</v>
      </c>
    </row>
    <row r="172" spans="1:28" ht="36">
      <c r="A172" s="17" t="s">
        <v>171</v>
      </c>
      <c r="B172" s="17" t="s">
        <v>178</v>
      </c>
      <c r="C172" s="23" t="s">
        <v>179</v>
      </c>
      <c r="D172" s="18" t="s">
        <v>374</v>
      </c>
      <c r="E172" s="19" t="s">
        <v>77</v>
      </c>
      <c r="F172" s="20" t="s">
        <v>196</v>
      </c>
      <c r="G172" s="20" t="s">
        <v>165</v>
      </c>
      <c r="H172" s="23" t="s">
        <v>198</v>
      </c>
      <c r="I172" s="23" t="s">
        <v>286</v>
      </c>
      <c r="J172" s="23" t="s">
        <v>106</v>
      </c>
      <c r="K172" s="20" t="s">
        <v>152</v>
      </c>
      <c r="L172" s="23" t="s">
        <v>287</v>
      </c>
      <c r="M172" s="24">
        <v>2</v>
      </c>
      <c r="N172" s="24">
        <v>3</v>
      </c>
      <c r="O172" s="29">
        <f t="shared" si="28"/>
        <v>6</v>
      </c>
      <c r="P172" s="30" t="str">
        <f t="shared" si="29"/>
        <v>MEDIO</v>
      </c>
      <c r="Q172" s="24">
        <v>60</v>
      </c>
      <c r="R172" s="31">
        <f t="shared" si="30"/>
        <v>360</v>
      </c>
      <c r="S172" s="31" t="str">
        <f t="shared" si="31"/>
        <v>II</v>
      </c>
      <c r="T172" s="32" t="str">
        <f t="shared" si="27"/>
        <v>NO ACEPTABLE O ACEPTABLE CON CONTROL ESPECÍFICO</v>
      </c>
      <c r="U172" s="20">
        <v>6</v>
      </c>
      <c r="V172" s="23" t="s">
        <v>286</v>
      </c>
      <c r="W172" s="22" t="s">
        <v>77</v>
      </c>
      <c r="X172" s="22" t="s">
        <v>106</v>
      </c>
      <c r="Y172" s="22" t="s">
        <v>106</v>
      </c>
      <c r="Z172" s="22" t="s">
        <v>106</v>
      </c>
      <c r="AA172" s="20" t="s">
        <v>337</v>
      </c>
      <c r="AB172" s="23" t="s">
        <v>222</v>
      </c>
    </row>
    <row r="173" spans="1:28" ht="36">
      <c r="A173" s="17" t="s">
        <v>171</v>
      </c>
      <c r="B173" s="17" t="s">
        <v>178</v>
      </c>
      <c r="C173" s="23" t="s">
        <v>179</v>
      </c>
      <c r="D173" s="18" t="s">
        <v>374</v>
      </c>
      <c r="E173" s="19" t="s">
        <v>77</v>
      </c>
      <c r="F173" s="20" t="s">
        <v>338</v>
      </c>
      <c r="G173" s="20" t="s">
        <v>165</v>
      </c>
      <c r="H173" s="20" t="s">
        <v>166</v>
      </c>
      <c r="I173" s="26" t="s">
        <v>159</v>
      </c>
      <c r="J173" s="23" t="s">
        <v>106</v>
      </c>
      <c r="K173" s="23" t="s">
        <v>152</v>
      </c>
      <c r="L173" s="23" t="s">
        <v>219</v>
      </c>
      <c r="M173" s="24">
        <v>2</v>
      </c>
      <c r="N173" s="24">
        <v>3</v>
      </c>
      <c r="O173" s="29">
        <f t="shared" si="28"/>
        <v>6</v>
      </c>
      <c r="P173" s="30" t="str">
        <f t="shared" si="29"/>
        <v>MEDIO</v>
      </c>
      <c r="Q173" s="24">
        <v>25</v>
      </c>
      <c r="R173" s="31">
        <f t="shared" si="30"/>
        <v>150</v>
      </c>
      <c r="S173" s="31" t="str">
        <f t="shared" si="31"/>
        <v>II</v>
      </c>
      <c r="T173" s="32" t="str">
        <f t="shared" si="27"/>
        <v>NO ACEPTABLE O ACEPTABLE CON CONTROL ESPECÍFICO</v>
      </c>
      <c r="U173" s="20">
        <v>4</v>
      </c>
      <c r="V173" s="26" t="s">
        <v>159</v>
      </c>
      <c r="W173" s="22" t="s">
        <v>77</v>
      </c>
      <c r="X173" s="22" t="s">
        <v>106</v>
      </c>
      <c r="Y173" s="22" t="s">
        <v>106</v>
      </c>
      <c r="Z173" s="22" t="s">
        <v>106</v>
      </c>
      <c r="AA173" s="20" t="s">
        <v>268</v>
      </c>
      <c r="AB173" s="23" t="s">
        <v>220</v>
      </c>
    </row>
    <row r="174" spans="1:28" ht="36">
      <c r="A174" s="17" t="s">
        <v>171</v>
      </c>
      <c r="B174" s="17" t="s">
        <v>178</v>
      </c>
      <c r="C174" s="23" t="s">
        <v>179</v>
      </c>
      <c r="D174" s="18" t="s">
        <v>374</v>
      </c>
      <c r="E174" s="19" t="s">
        <v>77</v>
      </c>
      <c r="F174" s="20" t="s">
        <v>375</v>
      </c>
      <c r="G174" s="20" t="s">
        <v>165</v>
      </c>
      <c r="H174" s="23" t="s">
        <v>198</v>
      </c>
      <c r="I174" s="23" t="s">
        <v>286</v>
      </c>
      <c r="J174" s="23" t="s">
        <v>152</v>
      </c>
      <c r="K174" s="23" t="s">
        <v>152</v>
      </c>
      <c r="L174" s="23" t="s">
        <v>152</v>
      </c>
      <c r="M174" s="24">
        <v>2</v>
      </c>
      <c r="N174" s="24">
        <v>3</v>
      </c>
      <c r="O174" s="29">
        <f t="shared" si="28"/>
        <v>6</v>
      </c>
      <c r="P174" s="30" t="str">
        <f t="shared" si="29"/>
        <v>MEDIO</v>
      </c>
      <c r="Q174" s="24">
        <v>60</v>
      </c>
      <c r="R174" s="31">
        <f t="shared" si="30"/>
        <v>360</v>
      </c>
      <c r="S174" s="31" t="str">
        <f t="shared" si="31"/>
        <v>II</v>
      </c>
      <c r="T174" s="32" t="str">
        <f t="shared" si="27"/>
        <v>NO ACEPTABLE O ACEPTABLE CON CONTROL ESPECÍFICO</v>
      </c>
      <c r="U174" s="20">
        <v>6</v>
      </c>
      <c r="V174" s="23" t="s">
        <v>286</v>
      </c>
      <c r="W174" s="22" t="s">
        <v>77</v>
      </c>
      <c r="X174" s="22" t="s">
        <v>106</v>
      </c>
      <c r="Y174" s="22" t="s">
        <v>106</v>
      </c>
      <c r="Z174" s="22" t="s">
        <v>106</v>
      </c>
      <c r="AA174" s="20" t="s">
        <v>337</v>
      </c>
      <c r="AB174" s="23" t="s">
        <v>222</v>
      </c>
    </row>
    <row r="175" spans="1:28" ht="36">
      <c r="A175" s="17" t="s">
        <v>171</v>
      </c>
      <c r="B175" s="17" t="s">
        <v>178</v>
      </c>
      <c r="C175" s="23" t="s">
        <v>179</v>
      </c>
      <c r="D175" s="18" t="s">
        <v>374</v>
      </c>
      <c r="E175" s="19" t="s">
        <v>77</v>
      </c>
      <c r="F175" s="20" t="s">
        <v>376</v>
      </c>
      <c r="G175" s="20" t="s">
        <v>85</v>
      </c>
      <c r="H175" s="20" t="s">
        <v>11</v>
      </c>
      <c r="I175" s="23" t="s">
        <v>27</v>
      </c>
      <c r="J175" s="20" t="s">
        <v>106</v>
      </c>
      <c r="K175" s="23" t="s">
        <v>152</v>
      </c>
      <c r="L175" s="20" t="s">
        <v>152</v>
      </c>
      <c r="M175" s="24">
        <v>2</v>
      </c>
      <c r="N175" s="24">
        <v>3</v>
      </c>
      <c r="O175" s="29">
        <f t="shared" si="28"/>
        <v>6</v>
      </c>
      <c r="P175" s="30" t="str">
        <f t="shared" si="29"/>
        <v>MEDIO</v>
      </c>
      <c r="Q175" s="24">
        <v>25</v>
      </c>
      <c r="R175" s="31">
        <f t="shared" si="30"/>
        <v>150</v>
      </c>
      <c r="S175" s="31" t="str">
        <f t="shared" si="31"/>
        <v>II</v>
      </c>
      <c r="T175" s="32" t="str">
        <f t="shared" si="27"/>
        <v>NO ACEPTABLE O ACEPTABLE CON CONTROL ESPECÍFICO</v>
      </c>
      <c r="U175" s="20">
        <v>4</v>
      </c>
      <c r="V175" s="23" t="s">
        <v>27</v>
      </c>
      <c r="W175" s="22" t="s">
        <v>77</v>
      </c>
      <c r="X175" s="22" t="s">
        <v>106</v>
      </c>
      <c r="Y175" s="22" t="s">
        <v>106</v>
      </c>
      <c r="Z175" s="22" t="s">
        <v>106</v>
      </c>
      <c r="AA175" s="20" t="s">
        <v>248</v>
      </c>
      <c r="AB175" s="22" t="s">
        <v>106</v>
      </c>
    </row>
    <row r="176" spans="1:28" ht="47.25" customHeight="1">
      <c r="A176" s="17" t="s">
        <v>171</v>
      </c>
      <c r="B176" s="17" t="s">
        <v>178</v>
      </c>
      <c r="C176" s="23" t="s">
        <v>179</v>
      </c>
      <c r="D176" s="18" t="s">
        <v>374</v>
      </c>
      <c r="E176" s="19" t="s">
        <v>77</v>
      </c>
      <c r="F176" s="20" t="s">
        <v>1</v>
      </c>
      <c r="G176" s="20" t="s">
        <v>85</v>
      </c>
      <c r="H176" s="23" t="s">
        <v>8</v>
      </c>
      <c r="I176" s="23" t="s">
        <v>9</v>
      </c>
      <c r="J176" s="20" t="s">
        <v>152</v>
      </c>
      <c r="K176" s="23" t="s">
        <v>152</v>
      </c>
      <c r="L176" s="20" t="s">
        <v>152</v>
      </c>
      <c r="M176" s="24">
        <v>2</v>
      </c>
      <c r="N176" s="24">
        <v>3</v>
      </c>
      <c r="O176" s="29">
        <f t="shared" si="28"/>
        <v>6</v>
      </c>
      <c r="P176" s="30" t="str">
        <f t="shared" si="29"/>
        <v>MEDIO</v>
      </c>
      <c r="Q176" s="24">
        <v>25</v>
      </c>
      <c r="R176" s="31">
        <f t="shared" si="30"/>
        <v>150</v>
      </c>
      <c r="S176" s="31" t="str">
        <f t="shared" si="31"/>
        <v>II</v>
      </c>
      <c r="T176" s="32" t="str">
        <f t="shared" si="27"/>
        <v>NO ACEPTABLE O ACEPTABLE CON CONTROL ESPECÍFICO</v>
      </c>
      <c r="U176" s="20">
        <v>4</v>
      </c>
      <c r="V176" s="23" t="s">
        <v>9</v>
      </c>
      <c r="W176" s="22" t="s">
        <v>77</v>
      </c>
      <c r="X176" s="22" t="s">
        <v>106</v>
      </c>
      <c r="Y176" s="22" t="s">
        <v>106</v>
      </c>
      <c r="Z176" s="22" t="s">
        <v>106</v>
      </c>
      <c r="AA176" s="20" t="s">
        <v>249</v>
      </c>
      <c r="AB176" s="22" t="s">
        <v>106</v>
      </c>
    </row>
    <row r="177" spans="1:28" ht="47.25" customHeight="1">
      <c r="A177" s="17" t="s">
        <v>171</v>
      </c>
      <c r="B177" s="17" t="s">
        <v>178</v>
      </c>
      <c r="C177" s="23" t="s">
        <v>179</v>
      </c>
      <c r="D177" s="18" t="s">
        <v>374</v>
      </c>
      <c r="E177" s="19" t="s">
        <v>77</v>
      </c>
      <c r="F177" s="20" t="s">
        <v>346</v>
      </c>
      <c r="G177" s="20" t="s">
        <v>85</v>
      </c>
      <c r="H177" s="20" t="s">
        <v>305</v>
      </c>
      <c r="I177" s="23" t="s">
        <v>9</v>
      </c>
      <c r="J177" s="20" t="s">
        <v>106</v>
      </c>
      <c r="K177" s="23" t="s">
        <v>152</v>
      </c>
      <c r="L177" s="20" t="s">
        <v>152</v>
      </c>
      <c r="M177" s="24">
        <v>2</v>
      </c>
      <c r="N177" s="24">
        <v>3</v>
      </c>
      <c r="O177" s="29">
        <f t="shared" si="28"/>
        <v>6</v>
      </c>
      <c r="P177" s="30" t="str">
        <f t="shared" si="29"/>
        <v>MEDIO</v>
      </c>
      <c r="Q177" s="24">
        <v>25</v>
      </c>
      <c r="R177" s="31">
        <f t="shared" si="30"/>
        <v>150</v>
      </c>
      <c r="S177" s="31" t="str">
        <f t="shared" si="31"/>
        <v>II</v>
      </c>
      <c r="T177" s="32" t="str">
        <f t="shared" si="27"/>
        <v>NO ACEPTABLE O ACEPTABLE CON CONTROL ESPECÍFICO</v>
      </c>
      <c r="U177" s="20">
        <v>4</v>
      </c>
      <c r="V177" s="23" t="s">
        <v>9</v>
      </c>
      <c r="W177" s="22" t="s">
        <v>77</v>
      </c>
      <c r="X177" s="22" t="s">
        <v>106</v>
      </c>
      <c r="Y177" s="22" t="s">
        <v>106</v>
      </c>
      <c r="Z177" s="22" t="s">
        <v>106</v>
      </c>
      <c r="AA177" s="20" t="s">
        <v>306</v>
      </c>
      <c r="AB177" s="22" t="s">
        <v>106</v>
      </c>
    </row>
    <row r="178" spans="1:28" ht="47.25" customHeight="1">
      <c r="A178" s="17" t="s">
        <v>171</v>
      </c>
      <c r="B178" s="17" t="s">
        <v>178</v>
      </c>
      <c r="C178" s="23" t="s">
        <v>179</v>
      </c>
      <c r="D178" s="18" t="s">
        <v>374</v>
      </c>
      <c r="E178" s="19" t="s">
        <v>77</v>
      </c>
      <c r="F178" s="20" t="s">
        <v>377</v>
      </c>
      <c r="G178" s="20" t="s">
        <v>85</v>
      </c>
      <c r="H178" s="20" t="s">
        <v>305</v>
      </c>
      <c r="I178" s="23" t="s">
        <v>9</v>
      </c>
      <c r="J178" s="20" t="s">
        <v>106</v>
      </c>
      <c r="K178" s="23" t="s">
        <v>152</v>
      </c>
      <c r="L178" s="23" t="s">
        <v>340</v>
      </c>
      <c r="M178" s="24">
        <v>2</v>
      </c>
      <c r="N178" s="24">
        <v>3</v>
      </c>
      <c r="O178" s="29">
        <f t="shared" si="28"/>
        <v>6</v>
      </c>
      <c r="P178" s="30" t="str">
        <f t="shared" si="29"/>
        <v>MEDIO</v>
      </c>
      <c r="Q178" s="24">
        <v>25</v>
      </c>
      <c r="R178" s="31">
        <f t="shared" si="30"/>
        <v>150</v>
      </c>
      <c r="S178" s="31" t="str">
        <f t="shared" si="31"/>
        <v>II</v>
      </c>
      <c r="T178" s="32" t="str">
        <f t="shared" si="27"/>
        <v>NO ACEPTABLE O ACEPTABLE CON CONTROL ESPECÍFICO</v>
      </c>
      <c r="U178" s="20">
        <v>4</v>
      </c>
      <c r="V178" s="23" t="s">
        <v>9</v>
      </c>
      <c r="W178" s="22" t="s">
        <v>77</v>
      </c>
      <c r="X178" s="22" t="s">
        <v>106</v>
      </c>
      <c r="Y178" s="22" t="s">
        <v>106</v>
      </c>
      <c r="Z178" s="22" t="s">
        <v>106</v>
      </c>
      <c r="AA178" s="20" t="s">
        <v>306</v>
      </c>
      <c r="AB178" s="22" t="s">
        <v>106</v>
      </c>
    </row>
    <row r="179" spans="1:28" ht="47.25" customHeight="1">
      <c r="A179" s="17" t="s">
        <v>171</v>
      </c>
      <c r="B179" s="17" t="s">
        <v>178</v>
      </c>
      <c r="C179" s="23" t="s">
        <v>179</v>
      </c>
      <c r="D179" s="18" t="s">
        <v>374</v>
      </c>
      <c r="E179" s="19" t="s">
        <v>77</v>
      </c>
      <c r="F179" s="23" t="s">
        <v>204</v>
      </c>
      <c r="G179" s="20" t="s">
        <v>86</v>
      </c>
      <c r="H179" s="23" t="s">
        <v>3</v>
      </c>
      <c r="I179" s="23" t="s">
        <v>12</v>
      </c>
      <c r="J179" s="23" t="s">
        <v>152</v>
      </c>
      <c r="K179" s="23" t="s">
        <v>155</v>
      </c>
      <c r="L179" s="23" t="s">
        <v>274</v>
      </c>
      <c r="M179" s="24">
        <v>6</v>
      </c>
      <c r="N179" s="24">
        <v>3</v>
      </c>
      <c r="O179" s="29">
        <f t="shared" si="28"/>
        <v>18</v>
      </c>
      <c r="P179" s="30" t="str">
        <f t="shared" si="29"/>
        <v>ALTO</v>
      </c>
      <c r="Q179" s="24">
        <v>25</v>
      </c>
      <c r="R179" s="31">
        <f t="shared" si="30"/>
        <v>450</v>
      </c>
      <c r="S179" s="31" t="str">
        <f t="shared" si="31"/>
        <v>II</v>
      </c>
      <c r="T179" s="32" t="str">
        <f t="shared" si="27"/>
        <v>NO ACEPTABLE O ACEPTABLE CON CONTROL ESPECÍFICO</v>
      </c>
      <c r="U179" s="20">
        <v>4</v>
      </c>
      <c r="V179" s="23" t="s">
        <v>12</v>
      </c>
      <c r="W179" s="22" t="s">
        <v>77</v>
      </c>
      <c r="X179" s="22" t="s">
        <v>106</v>
      </c>
      <c r="Y179" s="22" t="s">
        <v>106</v>
      </c>
      <c r="Z179" s="22" t="s">
        <v>106</v>
      </c>
      <c r="AA179" s="20" t="s">
        <v>281</v>
      </c>
      <c r="AB179" s="25" t="s">
        <v>106</v>
      </c>
    </row>
    <row r="180" spans="1:28" ht="47.25" customHeight="1">
      <c r="A180" s="17" t="s">
        <v>171</v>
      </c>
      <c r="B180" s="17" t="s">
        <v>178</v>
      </c>
      <c r="C180" s="23" t="s">
        <v>179</v>
      </c>
      <c r="D180" s="18" t="s">
        <v>374</v>
      </c>
      <c r="E180" s="19" t="s">
        <v>77</v>
      </c>
      <c r="F180" s="23" t="s">
        <v>217</v>
      </c>
      <c r="G180" s="20" t="s">
        <v>86</v>
      </c>
      <c r="H180" s="20" t="s">
        <v>79</v>
      </c>
      <c r="I180" s="23" t="s">
        <v>252</v>
      </c>
      <c r="J180" s="23" t="s">
        <v>152</v>
      </c>
      <c r="K180" s="23" t="s">
        <v>152</v>
      </c>
      <c r="L180" s="23" t="s">
        <v>152</v>
      </c>
      <c r="M180" s="24">
        <v>2</v>
      </c>
      <c r="N180" s="24">
        <v>3</v>
      </c>
      <c r="O180" s="29">
        <f t="shared" si="28"/>
        <v>6</v>
      </c>
      <c r="P180" s="30" t="str">
        <f t="shared" si="29"/>
        <v>MEDIO</v>
      </c>
      <c r="Q180" s="24">
        <v>25</v>
      </c>
      <c r="R180" s="31">
        <f t="shared" si="30"/>
        <v>150</v>
      </c>
      <c r="S180" s="31" t="str">
        <f t="shared" si="31"/>
        <v>II</v>
      </c>
      <c r="T180" s="32" t="str">
        <f t="shared" si="27"/>
        <v>NO ACEPTABLE O ACEPTABLE CON CONTROL ESPECÍFICO</v>
      </c>
      <c r="U180" s="20">
        <v>4</v>
      </c>
      <c r="V180" s="23" t="s">
        <v>252</v>
      </c>
      <c r="W180" s="22" t="s">
        <v>77</v>
      </c>
      <c r="X180" s="22" t="s">
        <v>106</v>
      </c>
      <c r="Y180" s="22" t="s">
        <v>106</v>
      </c>
      <c r="Z180" s="22" t="s">
        <v>106</v>
      </c>
      <c r="AA180" s="20" t="s">
        <v>267</v>
      </c>
      <c r="AB180" s="25" t="s">
        <v>106</v>
      </c>
    </row>
    <row r="181" spans="1:28" ht="47.25" customHeight="1">
      <c r="A181" s="17" t="s">
        <v>171</v>
      </c>
      <c r="B181" s="17" t="s">
        <v>178</v>
      </c>
      <c r="C181" s="23" t="s">
        <v>179</v>
      </c>
      <c r="D181" s="18" t="s">
        <v>374</v>
      </c>
      <c r="E181" s="19" t="s">
        <v>77</v>
      </c>
      <c r="F181" s="20" t="s">
        <v>348</v>
      </c>
      <c r="G181" s="20" t="s">
        <v>89</v>
      </c>
      <c r="H181" s="20" t="s">
        <v>276</v>
      </c>
      <c r="I181" s="20" t="s">
        <v>278</v>
      </c>
      <c r="J181" s="23" t="s">
        <v>480</v>
      </c>
      <c r="K181" s="23" t="s">
        <v>152</v>
      </c>
      <c r="L181" s="23" t="s">
        <v>390</v>
      </c>
      <c r="M181" s="24">
        <v>2</v>
      </c>
      <c r="N181" s="24">
        <v>3</v>
      </c>
      <c r="O181" s="29">
        <f t="shared" si="28"/>
        <v>6</v>
      </c>
      <c r="P181" s="30" t="str">
        <f t="shared" si="29"/>
        <v>MEDIO</v>
      </c>
      <c r="Q181" s="24">
        <v>25</v>
      </c>
      <c r="R181" s="31">
        <f t="shared" si="30"/>
        <v>150</v>
      </c>
      <c r="S181" s="31" t="str">
        <f t="shared" si="31"/>
        <v>II</v>
      </c>
      <c r="T181" s="32" t="str">
        <f t="shared" si="27"/>
        <v>NO ACEPTABLE O ACEPTABLE CON CONTROL ESPECÍFICO</v>
      </c>
      <c r="U181" s="20">
        <v>4</v>
      </c>
      <c r="V181" s="20" t="s">
        <v>278</v>
      </c>
      <c r="W181" s="22" t="s">
        <v>77</v>
      </c>
      <c r="X181" s="22" t="s">
        <v>106</v>
      </c>
      <c r="Y181" s="22" t="s">
        <v>106</v>
      </c>
      <c r="Z181" s="22" t="s">
        <v>106</v>
      </c>
      <c r="AA181" s="20" t="s">
        <v>490</v>
      </c>
      <c r="AB181" s="25" t="s">
        <v>106</v>
      </c>
    </row>
    <row r="182" spans="1:28" ht="47.25" customHeight="1">
      <c r="A182" s="17" t="s">
        <v>171</v>
      </c>
      <c r="B182" s="17" t="s">
        <v>178</v>
      </c>
      <c r="C182" s="23" t="s">
        <v>179</v>
      </c>
      <c r="D182" s="18" t="s">
        <v>374</v>
      </c>
      <c r="E182" s="19" t="s">
        <v>77</v>
      </c>
      <c r="F182" s="20" t="s">
        <v>378</v>
      </c>
      <c r="G182" s="20" t="s">
        <v>89</v>
      </c>
      <c r="H182" s="26" t="s">
        <v>2</v>
      </c>
      <c r="I182" s="26" t="s">
        <v>199</v>
      </c>
      <c r="J182" s="23" t="s">
        <v>480</v>
      </c>
      <c r="K182" s="23" t="s">
        <v>152</v>
      </c>
      <c r="L182" s="23" t="s">
        <v>390</v>
      </c>
      <c r="M182" s="24">
        <v>2</v>
      </c>
      <c r="N182" s="24">
        <v>3</v>
      </c>
      <c r="O182" s="29">
        <f t="shared" si="28"/>
        <v>6</v>
      </c>
      <c r="P182" s="30" t="str">
        <f t="shared" si="29"/>
        <v>MEDIO</v>
      </c>
      <c r="Q182" s="24">
        <v>25</v>
      </c>
      <c r="R182" s="31">
        <f t="shared" si="30"/>
        <v>150</v>
      </c>
      <c r="S182" s="31" t="str">
        <f t="shared" si="31"/>
        <v>II</v>
      </c>
      <c r="T182" s="32" t="str">
        <f t="shared" si="27"/>
        <v>NO ACEPTABLE O ACEPTABLE CON CONTROL ESPECÍFICO</v>
      </c>
      <c r="U182" s="20">
        <v>4</v>
      </c>
      <c r="V182" s="26" t="s">
        <v>199</v>
      </c>
      <c r="W182" s="22" t="s">
        <v>77</v>
      </c>
      <c r="X182" s="22" t="s">
        <v>106</v>
      </c>
      <c r="Y182" s="22" t="s">
        <v>106</v>
      </c>
      <c r="Z182" s="22" t="s">
        <v>106</v>
      </c>
      <c r="AA182" s="20" t="s">
        <v>490</v>
      </c>
      <c r="AB182" s="25" t="s">
        <v>106</v>
      </c>
    </row>
    <row r="183" spans="1:28" ht="47.25" customHeight="1">
      <c r="A183" s="17" t="s">
        <v>171</v>
      </c>
      <c r="B183" s="17" t="s">
        <v>178</v>
      </c>
      <c r="C183" s="23" t="s">
        <v>179</v>
      </c>
      <c r="D183" s="18" t="s">
        <v>374</v>
      </c>
      <c r="E183" s="19" t="s">
        <v>77</v>
      </c>
      <c r="F183" s="20" t="s">
        <v>7</v>
      </c>
      <c r="G183" s="20" t="s">
        <v>89</v>
      </c>
      <c r="H183" s="26" t="s">
        <v>2</v>
      </c>
      <c r="I183" s="26" t="s">
        <v>256</v>
      </c>
      <c r="J183" s="23" t="s">
        <v>480</v>
      </c>
      <c r="K183" s="23" t="s">
        <v>152</v>
      </c>
      <c r="L183" s="23" t="s">
        <v>390</v>
      </c>
      <c r="M183" s="24">
        <v>2</v>
      </c>
      <c r="N183" s="24">
        <v>2</v>
      </c>
      <c r="O183" s="29">
        <f t="shared" si="28"/>
        <v>4</v>
      </c>
      <c r="P183" s="30" t="str">
        <f t="shared" si="29"/>
        <v>BAJO</v>
      </c>
      <c r="Q183" s="24">
        <v>25</v>
      </c>
      <c r="R183" s="31">
        <f t="shared" si="30"/>
        <v>100</v>
      </c>
      <c r="S183" s="31" t="str">
        <f t="shared" si="31"/>
        <v>III</v>
      </c>
      <c r="T183" s="32" t="str">
        <f t="shared" si="27"/>
        <v>MEJORABLE</v>
      </c>
      <c r="U183" s="20">
        <v>4</v>
      </c>
      <c r="V183" s="26" t="s">
        <v>256</v>
      </c>
      <c r="W183" s="22" t="s">
        <v>77</v>
      </c>
      <c r="X183" s="22" t="s">
        <v>106</v>
      </c>
      <c r="Y183" s="22" t="s">
        <v>106</v>
      </c>
      <c r="Z183" s="22" t="s">
        <v>106</v>
      </c>
      <c r="AA183" s="20" t="s">
        <v>490</v>
      </c>
      <c r="AB183" s="25" t="s">
        <v>106</v>
      </c>
    </row>
    <row r="184" spans="1:28" ht="47.25" customHeight="1">
      <c r="A184" s="17" t="s">
        <v>171</v>
      </c>
      <c r="B184" s="17" t="s">
        <v>178</v>
      </c>
      <c r="C184" s="23" t="s">
        <v>179</v>
      </c>
      <c r="D184" s="18" t="s">
        <v>374</v>
      </c>
      <c r="E184" s="19" t="s">
        <v>77</v>
      </c>
      <c r="F184" s="20" t="s">
        <v>4</v>
      </c>
      <c r="G184" s="20" t="s">
        <v>89</v>
      </c>
      <c r="H184" s="23" t="s">
        <v>16</v>
      </c>
      <c r="I184" s="23" t="s">
        <v>6</v>
      </c>
      <c r="J184" s="23" t="s">
        <v>480</v>
      </c>
      <c r="K184" s="23" t="s">
        <v>152</v>
      </c>
      <c r="L184" s="23" t="s">
        <v>257</v>
      </c>
      <c r="M184" s="24">
        <v>2</v>
      </c>
      <c r="N184" s="24">
        <v>3</v>
      </c>
      <c r="O184" s="29">
        <f t="shared" si="28"/>
        <v>6</v>
      </c>
      <c r="P184" s="30" t="str">
        <f t="shared" si="29"/>
        <v>MEDIO</v>
      </c>
      <c r="Q184" s="24">
        <v>25</v>
      </c>
      <c r="R184" s="31">
        <f t="shared" si="30"/>
        <v>150</v>
      </c>
      <c r="S184" s="31" t="str">
        <f t="shared" si="31"/>
        <v>II</v>
      </c>
      <c r="T184" s="32" t="str">
        <f t="shared" si="27"/>
        <v>NO ACEPTABLE O ACEPTABLE CON CONTROL ESPECÍFICO</v>
      </c>
      <c r="U184" s="20">
        <v>4</v>
      </c>
      <c r="V184" s="23" t="s">
        <v>6</v>
      </c>
      <c r="W184" s="22" t="s">
        <v>77</v>
      </c>
      <c r="X184" s="22" t="s">
        <v>106</v>
      </c>
      <c r="Y184" s="22" t="s">
        <v>106</v>
      </c>
      <c r="Z184" s="22" t="s">
        <v>106</v>
      </c>
      <c r="AA184" s="20" t="s">
        <v>490</v>
      </c>
      <c r="AB184" s="25" t="s">
        <v>106</v>
      </c>
    </row>
    <row r="185" spans="1:28" ht="47.25" customHeight="1">
      <c r="A185" s="17" t="s">
        <v>171</v>
      </c>
      <c r="B185" s="17" t="s">
        <v>178</v>
      </c>
      <c r="C185" s="23" t="s">
        <v>179</v>
      </c>
      <c r="D185" s="18" t="s">
        <v>374</v>
      </c>
      <c r="E185" s="19" t="s">
        <v>77</v>
      </c>
      <c r="F185" s="20" t="s">
        <v>160</v>
      </c>
      <c r="G185" s="20" t="s">
        <v>161</v>
      </c>
      <c r="H185" s="26" t="s">
        <v>258</v>
      </c>
      <c r="I185" s="26" t="s">
        <v>162</v>
      </c>
      <c r="J185" s="23" t="s">
        <v>480</v>
      </c>
      <c r="K185" s="23" t="s">
        <v>152</v>
      </c>
      <c r="L185" s="23" t="s">
        <v>390</v>
      </c>
      <c r="M185" s="24">
        <v>2</v>
      </c>
      <c r="N185" s="24">
        <v>2</v>
      </c>
      <c r="O185" s="29">
        <f t="shared" si="28"/>
        <v>4</v>
      </c>
      <c r="P185" s="30" t="str">
        <f t="shared" si="29"/>
        <v>BAJO</v>
      </c>
      <c r="Q185" s="24">
        <v>25</v>
      </c>
      <c r="R185" s="31">
        <f t="shared" si="30"/>
        <v>100</v>
      </c>
      <c r="S185" s="31" t="str">
        <f t="shared" si="31"/>
        <v>III</v>
      </c>
      <c r="T185" s="32" t="str">
        <f t="shared" si="27"/>
        <v>MEJORABLE</v>
      </c>
      <c r="U185" s="20">
        <v>4</v>
      </c>
      <c r="V185" s="26" t="s">
        <v>162</v>
      </c>
      <c r="W185" s="22" t="s">
        <v>77</v>
      </c>
      <c r="X185" s="22" t="s">
        <v>106</v>
      </c>
      <c r="Y185" s="22" t="s">
        <v>106</v>
      </c>
      <c r="Z185" s="22" t="s">
        <v>106</v>
      </c>
      <c r="AA185" s="20" t="s">
        <v>488</v>
      </c>
      <c r="AB185" s="25" t="s">
        <v>106</v>
      </c>
    </row>
    <row r="186" spans="1:28" ht="47.25" customHeight="1">
      <c r="A186" s="17" t="s">
        <v>171</v>
      </c>
      <c r="B186" s="17" t="s">
        <v>178</v>
      </c>
      <c r="C186" s="23" t="s">
        <v>179</v>
      </c>
      <c r="D186" s="18" t="s">
        <v>374</v>
      </c>
      <c r="E186" s="19" t="s">
        <v>77</v>
      </c>
      <c r="F186" s="20" t="s">
        <v>380</v>
      </c>
      <c r="G186" s="21" t="s">
        <v>195</v>
      </c>
      <c r="H186" s="26" t="s">
        <v>311</v>
      </c>
      <c r="I186" s="23" t="s">
        <v>312</v>
      </c>
      <c r="J186" s="23" t="s">
        <v>152</v>
      </c>
      <c r="K186" s="23" t="s">
        <v>152</v>
      </c>
      <c r="L186" s="23" t="s">
        <v>287</v>
      </c>
      <c r="M186" s="24">
        <v>2</v>
      </c>
      <c r="N186" s="24">
        <v>3</v>
      </c>
      <c r="O186" s="29">
        <f t="shared" si="28"/>
        <v>6</v>
      </c>
      <c r="P186" s="30" t="str">
        <f t="shared" si="29"/>
        <v>MEDIO</v>
      </c>
      <c r="Q186" s="24">
        <v>25</v>
      </c>
      <c r="R186" s="31">
        <f t="shared" si="30"/>
        <v>150</v>
      </c>
      <c r="S186" s="31" t="str">
        <f t="shared" si="31"/>
        <v>II</v>
      </c>
      <c r="T186" s="32" t="str">
        <f t="shared" si="27"/>
        <v>NO ACEPTABLE O ACEPTABLE CON CONTROL ESPECÍFICO</v>
      </c>
      <c r="U186" s="20">
        <v>4</v>
      </c>
      <c r="V186" s="23" t="s">
        <v>312</v>
      </c>
      <c r="W186" s="22" t="s">
        <v>77</v>
      </c>
      <c r="X186" s="22" t="s">
        <v>106</v>
      </c>
      <c r="Y186" s="22" t="s">
        <v>106</v>
      </c>
      <c r="Z186" s="22" t="s">
        <v>106</v>
      </c>
      <c r="AA186" s="20" t="s">
        <v>313</v>
      </c>
      <c r="AB186" s="20" t="s">
        <v>224</v>
      </c>
    </row>
    <row r="187" spans="1:28" ht="47.25" customHeight="1">
      <c r="A187" s="17" t="s">
        <v>171</v>
      </c>
      <c r="B187" s="17" t="s">
        <v>178</v>
      </c>
      <c r="C187" s="23" t="s">
        <v>179</v>
      </c>
      <c r="D187" s="18" t="s">
        <v>381</v>
      </c>
      <c r="E187" s="19" t="s">
        <v>77</v>
      </c>
      <c r="F187" s="20" t="s">
        <v>346</v>
      </c>
      <c r="G187" s="20" t="s">
        <v>85</v>
      </c>
      <c r="H187" s="20" t="s">
        <v>11</v>
      </c>
      <c r="I187" s="23" t="s">
        <v>27</v>
      </c>
      <c r="J187" s="20" t="s">
        <v>106</v>
      </c>
      <c r="K187" s="23" t="s">
        <v>152</v>
      </c>
      <c r="L187" s="20" t="s">
        <v>152</v>
      </c>
      <c r="M187" s="24">
        <v>2</v>
      </c>
      <c r="N187" s="24">
        <v>3</v>
      </c>
      <c r="O187" s="29">
        <f t="shared" si="28"/>
        <v>6</v>
      </c>
      <c r="P187" s="30" t="str">
        <f t="shared" si="29"/>
        <v>MEDIO</v>
      </c>
      <c r="Q187" s="24">
        <v>25</v>
      </c>
      <c r="R187" s="31">
        <f t="shared" si="30"/>
        <v>150</v>
      </c>
      <c r="S187" s="31" t="str">
        <f t="shared" si="31"/>
        <v>II</v>
      </c>
      <c r="T187" s="32" t="str">
        <f t="shared" si="27"/>
        <v>NO ACEPTABLE O ACEPTABLE CON CONTROL ESPECÍFICO</v>
      </c>
      <c r="U187" s="20">
        <v>4</v>
      </c>
      <c r="V187" s="23" t="s">
        <v>27</v>
      </c>
      <c r="W187" s="22" t="s">
        <v>77</v>
      </c>
      <c r="X187" s="22" t="s">
        <v>106</v>
      </c>
      <c r="Y187" s="22" t="s">
        <v>106</v>
      </c>
      <c r="Z187" s="22" t="s">
        <v>106</v>
      </c>
      <c r="AA187" s="20" t="s">
        <v>248</v>
      </c>
      <c r="AB187" s="22" t="s">
        <v>106</v>
      </c>
    </row>
    <row r="188" spans="1:28" ht="47.25" customHeight="1">
      <c r="A188" s="17" t="s">
        <v>171</v>
      </c>
      <c r="B188" s="17" t="s">
        <v>178</v>
      </c>
      <c r="C188" s="23" t="s">
        <v>179</v>
      </c>
      <c r="D188" s="18" t="s">
        <v>381</v>
      </c>
      <c r="E188" s="19" t="s">
        <v>77</v>
      </c>
      <c r="F188" s="20" t="s">
        <v>14</v>
      </c>
      <c r="G188" s="20" t="s">
        <v>85</v>
      </c>
      <c r="H188" s="23" t="s">
        <v>11</v>
      </c>
      <c r="I188" s="23" t="s">
        <v>27</v>
      </c>
      <c r="J188" s="20" t="s">
        <v>106</v>
      </c>
      <c r="K188" s="23" t="s">
        <v>152</v>
      </c>
      <c r="L188" s="20" t="s">
        <v>152</v>
      </c>
      <c r="M188" s="24">
        <v>2</v>
      </c>
      <c r="N188" s="24">
        <v>3</v>
      </c>
      <c r="O188" s="29">
        <f t="shared" si="28"/>
        <v>6</v>
      </c>
      <c r="P188" s="30" t="str">
        <f t="shared" si="29"/>
        <v>MEDIO</v>
      </c>
      <c r="Q188" s="24">
        <v>25</v>
      </c>
      <c r="R188" s="31">
        <f t="shared" si="30"/>
        <v>150</v>
      </c>
      <c r="S188" s="31" t="str">
        <f t="shared" si="31"/>
        <v>II</v>
      </c>
      <c r="T188" s="32" t="str">
        <f t="shared" si="27"/>
        <v>NO ACEPTABLE O ACEPTABLE CON CONTROL ESPECÍFICO</v>
      </c>
      <c r="U188" s="20">
        <v>4</v>
      </c>
      <c r="V188" s="23" t="s">
        <v>27</v>
      </c>
      <c r="W188" s="22" t="s">
        <v>77</v>
      </c>
      <c r="X188" s="22" t="s">
        <v>106</v>
      </c>
      <c r="Y188" s="22" t="s">
        <v>106</v>
      </c>
      <c r="Z188" s="22" t="s">
        <v>106</v>
      </c>
      <c r="AA188" s="20" t="s">
        <v>248</v>
      </c>
      <c r="AB188" s="22" t="s">
        <v>106</v>
      </c>
    </row>
    <row r="189" spans="1:28" ht="47.25" customHeight="1">
      <c r="A189" s="17" t="s">
        <v>171</v>
      </c>
      <c r="B189" s="17" t="s">
        <v>178</v>
      </c>
      <c r="C189" s="23" t="s">
        <v>179</v>
      </c>
      <c r="D189" s="18" t="s">
        <v>381</v>
      </c>
      <c r="E189" s="19" t="s">
        <v>77</v>
      </c>
      <c r="F189" s="23" t="s">
        <v>82</v>
      </c>
      <c r="G189" s="20" t="s">
        <v>86</v>
      </c>
      <c r="H189" s="20" t="s">
        <v>79</v>
      </c>
      <c r="I189" s="23" t="s">
        <v>252</v>
      </c>
      <c r="J189" s="23" t="s">
        <v>152</v>
      </c>
      <c r="K189" s="23" t="s">
        <v>152</v>
      </c>
      <c r="L189" s="23" t="s">
        <v>152</v>
      </c>
      <c r="M189" s="24">
        <v>2</v>
      </c>
      <c r="N189" s="24">
        <v>2</v>
      </c>
      <c r="O189" s="29">
        <f t="shared" si="28"/>
        <v>4</v>
      </c>
      <c r="P189" s="30" t="str">
        <f t="shared" si="29"/>
        <v>BAJO</v>
      </c>
      <c r="Q189" s="24">
        <v>25</v>
      </c>
      <c r="R189" s="31">
        <f t="shared" si="30"/>
        <v>100</v>
      </c>
      <c r="S189" s="31" t="str">
        <f t="shared" si="31"/>
        <v>III</v>
      </c>
      <c r="T189" s="32" t="str">
        <f t="shared" si="27"/>
        <v>MEJORABLE</v>
      </c>
      <c r="U189" s="20">
        <v>4</v>
      </c>
      <c r="V189" s="23" t="s">
        <v>252</v>
      </c>
      <c r="W189" s="22" t="s">
        <v>77</v>
      </c>
      <c r="X189" s="22" t="s">
        <v>106</v>
      </c>
      <c r="Y189" s="22" t="s">
        <v>106</v>
      </c>
      <c r="Z189" s="22" t="s">
        <v>106</v>
      </c>
      <c r="AA189" s="20" t="s">
        <v>267</v>
      </c>
      <c r="AB189" s="25" t="s">
        <v>106</v>
      </c>
    </row>
    <row r="190" spans="1:28" ht="47.25" customHeight="1">
      <c r="A190" s="17" t="s">
        <v>171</v>
      </c>
      <c r="B190" s="17" t="s">
        <v>178</v>
      </c>
      <c r="C190" s="23" t="s">
        <v>179</v>
      </c>
      <c r="D190" s="18" t="s">
        <v>381</v>
      </c>
      <c r="E190" s="19" t="s">
        <v>77</v>
      </c>
      <c r="F190" s="23" t="s">
        <v>205</v>
      </c>
      <c r="G190" s="20" t="s">
        <v>86</v>
      </c>
      <c r="H190" s="23" t="s">
        <v>272</v>
      </c>
      <c r="I190" s="23" t="s">
        <v>157</v>
      </c>
      <c r="J190" s="23" t="s">
        <v>152</v>
      </c>
      <c r="K190" s="23" t="s">
        <v>152</v>
      </c>
      <c r="L190" s="23" t="s">
        <v>152</v>
      </c>
      <c r="M190" s="24">
        <v>2</v>
      </c>
      <c r="N190" s="24">
        <v>3</v>
      </c>
      <c r="O190" s="29">
        <f t="shared" si="28"/>
        <v>6</v>
      </c>
      <c r="P190" s="30" t="str">
        <f t="shared" si="29"/>
        <v>MEDIO</v>
      </c>
      <c r="Q190" s="24">
        <v>25</v>
      </c>
      <c r="R190" s="31">
        <f t="shared" si="30"/>
        <v>150</v>
      </c>
      <c r="S190" s="31" t="str">
        <f t="shared" si="31"/>
        <v>II</v>
      </c>
      <c r="T190" s="32" t="str">
        <f t="shared" si="27"/>
        <v>NO ACEPTABLE O ACEPTABLE CON CONTROL ESPECÍFICO</v>
      </c>
      <c r="U190" s="20">
        <v>4</v>
      </c>
      <c r="V190" s="23" t="s">
        <v>157</v>
      </c>
      <c r="W190" s="22" t="s">
        <v>77</v>
      </c>
      <c r="X190" s="22" t="s">
        <v>106</v>
      </c>
      <c r="Y190" s="22" t="s">
        <v>106</v>
      </c>
      <c r="Z190" s="22" t="s">
        <v>106</v>
      </c>
      <c r="AA190" s="20" t="s">
        <v>267</v>
      </c>
      <c r="AB190" s="25" t="s">
        <v>106</v>
      </c>
    </row>
    <row r="191" spans="1:28" ht="47.25" customHeight="1">
      <c r="A191" s="17" t="s">
        <v>171</v>
      </c>
      <c r="B191" s="17" t="s">
        <v>187</v>
      </c>
      <c r="C191" s="23" t="s">
        <v>188</v>
      </c>
      <c r="D191" s="18" t="s">
        <v>382</v>
      </c>
      <c r="E191" s="19" t="s">
        <v>77</v>
      </c>
      <c r="F191" s="20" t="s">
        <v>338</v>
      </c>
      <c r="G191" s="20" t="s">
        <v>165</v>
      </c>
      <c r="H191" s="20" t="s">
        <v>166</v>
      </c>
      <c r="I191" s="26" t="s">
        <v>159</v>
      </c>
      <c r="J191" s="23" t="s">
        <v>106</v>
      </c>
      <c r="K191" s="23" t="s">
        <v>152</v>
      </c>
      <c r="L191" s="23" t="s">
        <v>219</v>
      </c>
      <c r="M191" s="24">
        <v>2</v>
      </c>
      <c r="N191" s="24">
        <v>2</v>
      </c>
      <c r="O191" s="29">
        <f t="shared" si="28"/>
        <v>4</v>
      </c>
      <c r="P191" s="30" t="str">
        <f t="shared" si="29"/>
        <v>BAJO</v>
      </c>
      <c r="Q191" s="24">
        <v>25</v>
      </c>
      <c r="R191" s="31">
        <f t="shared" si="30"/>
        <v>100</v>
      </c>
      <c r="S191" s="31" t="str">
        <f t="shared" si="31"/>
        <v>III</v>
      </c>
      <c r="T191" s="32" t="str">
        <f t="shared" si="27"/>
        <v>MEJORABLE</v>
      </c>
      <c r="U191" s="20">
        <v>1</v>
      </c>
      <c r="V191" s="26" t="s">
        <v>159</v>
      </c>
      <c r="W191" s="22" t="s">
        <v>77</v>
      </c>
      <c r="X191" s="22" t="s">
        <v>106</v>
      </c>
      <c r="Y191" s="22" t="s">
        <v>106</v>
      </c>
      <c r="Z191" s="22" t="s">
        <v>106</v>
      </c>
      <c r="AA191" s="20" t="s">
        <v>268</v>
      </c>
      <c r="AB191" s="23" t="s">
        <v>220</v>
      </c>
    </row>
    <row r="192" spans="1:28" ht="47.25" customHeight="1">
      <c r="A192" s="17" t="s">
        <v>171</v>
      </c>
      <c r="B192" s="17" t="s">
        <v>187</v>
      </c>
      <c r="C192" s="23" t="s">
        <v>188</v>
      </c>
      <c r="D192" s="18" t="s">
        <v>382</v>
      </c>
      <c r="E192" s="19" t="s">
        <v>77</v>
      </c>
      <c r="F192" s="23" t="s">
        <v>1</v>
      </c>
      <c r="G192" s="20" t="s">
        <v>85</v>
      </c>
      <c r="H192" s="20" t="s">
        <v>8</v>
      </c>
      <c r="I192" s="23" t="s">
        <v>9</v>
      </c>
      <c r="J192" s="20" t="s">
        <v>152</v>
      </c>
      <c r="K192" s="23" t="s">
        <v>152</v>
      </c>
      <c r="L192" s="20" t="s">
        <v>152</v>
      </c>
      <c r="M192" s="24">
        <v>2</v>
      </c>
      <c r="N192" s="24">
        <v>2</v>
      </c>
      <c r="O192" s="29">
        <f t="shared" si="28"/>
        <v>4</v>
      </c>
      <c r="P192" s="30" t="str">
        <f t="shared" si="29"/>
        <v>BAJO</v>
      </c>
      <c r="Q192" s="24">
        <v>25</v>
      </c>
      <c r="R192" s="31">
        <f t="shared" si="30"/>
        <v>100</v>
      </c>
      <c r="S192" s="31" t="str">
        <f t="shared" si="31"/>
        <v>III</v>
      </c>
      <c r="T192" s="32" t="str">
        <f t="shared" si="27"/>
        <v>MEJORABLE</v>
      </c>
      <c r="U192" s="20">
        <v>1</v>
      </c>
      <c r="V192" s="23" t="s">
        <v>9</v>
      </c>
      <c r="W192" s="22" t="s">
        <v>77</v>
      </c>
      <c r="X192" s="22" t="s">
        <v>106</v>
      </c>
      <c r="Y192" s="22" t="s">
        <v>106</v>
      </c>
      <c r="Z192" s="22" t="s">
        <v>106</v>
      </c>
      <c r="AA192" s="20" t="s">
        <v>383</v>
      </c>
      <c r="AB192" s="22" t="s">
        <v>106</v>
      </c>
    </row>
    <row r="193" spans="1:28" ht="47.25" customHeight="1">
      <c r="A193" s="17" t="s">
        <v>171</v>
      </c>
      <c r="B193" s="17" t="s">
        <v>187</v>
      </c>
      <c r="C193" s="23" t="s">
        <v>188</v>
      </c>
      <c r="D193" s="18" t="s">
        <v>382</v>
      </c>
      <c r="E193" s="19" t="s">
        <v>77</v>
      </c>
      <c r="F193" s="23" t="s">
        <v>218</v>
      </c>
      <c r="G193" s="20" t="s">
        <v>86</v>
      </c>
      <c r="H193" s="20" t="s">
        <v>207</v>
      </c>
      <c r="I193" s="23" t="s">
        <v>252</v>
      </c>
      <c r="J193" s="23" t="s">
        <v>152</v>
      </c>
      <c r="K193" s="23" t="s">
        <v>152</v>
      </c>
      <c r="L193" s="23" t="s">
        <v>152</v>
      </c>
      <c r="M193" s="24">
        <v>6</v>
      </c>
      <c r="N193" s="24">
        <v>2</v>
      </c>
      <c r="O193" s="29">
        <f t="shared" si="28"/>
        <v>12</v>
      </c>
      <c r="P193" s="30" t="str">
        <f t="shared" si="29"/>
        <v>ALTO</v>
      </c>
      <c r="Q193" s="24">
        <v>25</v>
      </c>
      <c r="R193" s="31">
        <f t="shared" si="30"/>
        <v>300</v>
      </c>
      <c r="S193" s="31" t="str">
        <f t="shared" si="31"/>
        <v>II</v>
      </c>
      <c r="T193" s="32" t="str">
        <f t="shared" si="27"/>
        <v>NO ACEPTABLE O ACEPTABLE CON CONTROL ESPECÍFICO</v>
      </c>
      <c r="U193" s="20">
        <v>1</v>
      </c>
      <c r="V193" s="23" t="s">
        <v>252</v>
      </c>
      <c r="W193" s="22" t="s">
        <v>77</v>
      </c>
      <c r="X193" s="22" t="s">
        <v>106</v>
      </c>
      <c r="Y193" s="22" t="s">
        <v>106</v>
      </c>
      <c r="Z193" s="22" t="s">
        <v>106</v>
      </c>
      <c r="AA193" s="20" t="s">
        <v>384</v>
      </c>
      <c r="AB193" s="25" t="s">
        <v>106</v>
      </c>
    </row>
    <row r="194" spans="1:28" ht="47.25" customHeight="1">
      <c r="A194" s="17" t="s">
        <v>171</v>
      </c>
      <c r="B194" s="17" t="s">
        <v>187</v>
      </c>
      <c r="C194" s="23" t="s">
        <v>188</v>
      </c>
      <c r="D194" s="18" t="s">
        <v>382</v>
      </c>
      <c r="E194" s="19" t="s">
        <v>77</v>
      </c>
      <c r="F194" s="23" t="s">
        <v>385</v>
      </c>
      <c r="G194" s="20" t="s">
        <v>86</v>
      </c>
      <c r="H194" s="23" t="s">
        <v>272</v>
      </c>
      <c r="I194" s="23" t="s">
        <v>158</v>
      </c>
      <c r="J194" s="23" t="s">
        <v>152</v>
      </c>
      <c r="K194" s="23" t="s">
        <v>152</v>
      </c>
      <c r="L194" s="23" t="s">
        <v>152</v>
      </c>
      <c r="M194" s="24">
        <v>2</v>
      </c>
      <c r="N194" s="24">
        <v>2</v>
      </c>
      <c r="O194" s="29">
        <f t="shared" si="28"/>
        <v>4</v>
      </c>
      <c r="P194" s="30" t="str">
        <f t="shared" si="29"/>
        <v>BAJO</v>
      </c>
      <c r="Q194" s="24">
        <v>25</v>
      </c>
      <c r="R194" s="31">
        <f t="shared" si="30"/>
        <v>100</v>
      </c>
      <c r="S194" s="31" t="str">
        <f t="shared" si="31"/>
        <v>III</v>
      </c>
      <c r="T194" s="32" t="str">
        <f t="shared" si="27"/>
        <v>MEJORABLE</v>
      </c>
      <c r="U194" s="20">
        <v>1</v>
      </c>
      <c r="V194" s="23" t="s">
        <v>158</v>
      </c>
      <c r="W194" s="22" t="s">
        <v>77</v>
      </c>
      <c r="X194" s="22" t="s">
        <v>106</v>
      </c>
      <c r="Y194" s="22" t="s">
        <v>106</v>
      </c>
      <c r="Z194" s="22" t="s">
        <v>106</v>
      </c>
      <c r="AA194" s="20" t="s">
        <v>270</v>
      </c>
      <c r="AB194" s="25" t="s">
        <v>106</v>
      </c>
    </row>
    <row r="195" spans="1:28" ht="47.25" customHeight="1">
      <c r="A195" s="17" t="s">
        <v>171</v>
      </c>
      <c r="B195" s="17" t="s">
        <v>187</v>
      </c>
      <c r="C195" s="23" t="s">
        <v>188</v>
      </c>
      <c r="D195" s="18" t="s">
        <v>382</v>
      </c>
      <c r="E195" s="19" t="s">
        <v>77</v>
      </c>
      <c r="F195" s="20" t="s">
        <v>7</v>
      </c>
      <c r="G195" s="20" t="s">
        <v>89</v>
      </c>
      <c r="H195" s="26" t="s">
        <v>2</v>
      </c>
      <c r="I195" s="26" t="s">
        <v>256</v>
      </c>
      <c r="J195" s="23" t="s">
        <v>480</v>
      </c>
      <c r="K195" s="23" t="s">
        <v>152</v>
      </c>
      <c r="L195" s="23" t="s">
        <v>152</v>
      </c>
      <c r="M195" s="24">
        <v>2</v>
      </c>
      <c r="N195" s="24">
        <v>3</v>
      </c>
      <c r="O195" s="29">
        <f t="shared" si="28"/>
        <v>6</v>
      </c>
      <c r="P195" s="30" t="str">
        <f t="shared" si="29"/>
        <v>MEDIO</v>
      </c>
      <c r="Q195" s="24">
        <v>25</v>
      </c>
      <c r="R195" s="31">
        <f t="shared" si="30"/>
        <v>150</v>
      </c>
      <c r="S195" s="31" t="str">
        <f t="shared" si="31"/>
        <v>II</v>
      </c>
      <c r="T195" s="32" t="str">
        <f t="shared" si="27"/>
        <v>NO ACEPTABLE O ACEPTABLE CON CONTROL ESPECÍFICO</v>
      </c>
      <c r="U195" s="20">
        <v>1</v>
      </c>
      <c r="V195" s="26" t="s">
        <v>256</v>
      </c>
      <c r="W195" s="22" t="s">
        <v>77</v>
      </c>
      <c r="X195" s="22" t="s">
        <v>106</v>
      </c>
      <c r="Y195" s="22" t="s">
        <v>106</v>
      </c>
      <c r="Z195" s="22" t="s">
        <v>106</v>
      </c>
      <c r="AA195" s="20" t="s">
        <v>490</v>
      </c>
      <c r="AB195" s="25" t="s">
        <v>106</v>
      </c>
    </row>
    <row r="196" spans="1:28" ht="47.25" customHeight="1">
      <c r="A196" s="17" t="s">
        <v>171</v>
      </c>
      <c r="B196" s="17" t="s">
        <v>187</v>
      </c>
      <c r="C196" s="23" t="s">
        <v>188</v>
      </c>
      <c r="D196" s="18" t="s">
        <v>382</v>
      </c>
      <c r="E196" s="19" t="s">
        <v>77</v>
      </c>
      <c r="F196" s="20" t="s">
        <v>160</v>
      </c>
      <c r="G196" s="20" t="s">
        <v>161</v>
      </c>
      <c r="H196" s="26" t="s">
        <v>258</v>
      </c>
      <c r="I196" s="26" t="s">
        <v>162</v>
      </c>
      <c r="J196" s="23" t="s">
        <v>480</v>
      </c>
      <c r="K196" s="23" t="s">
        <v>152</v>
      </c>
      <c r="L196" s="23" t="s">
        <v>152</v>
      </c>
      <c r="M196" s="24">
        <v>2</v>
      </c>
      <c r="N196" s="24">
        <v>2</v>
      </c>
      <c r="O196" s="29">
        <f t="shared" si="28"/>
        <v>4</v>
      </c>
      <c r="P196" s="30" t="str">
        <f t="shared" si="29"/>
        <v>BAJO</v>
      </c>
      <c r="Q196" s="24">
        <v>25</v>
      </c>
      <c r="R196" s="31">
        <f t="shared" si="30"/>
        <v>100</v>
      </c>
      <c r="S196" s="31" t="str">
        <f t="shared" si="31"/>
        <v>III</v>
      </c>
      <c r="T196" s="32" t="str">
        <f t="shared" si="27"/>
        <v>MEJORABLE</v>
      </c>
      <c r="U196" s="20">
        <v>1</v>
      </c>
      <c r="V196" s="26" t="s">
        <v>162</v>
      </c>
      <c r="W196" s="22" t="s">
        <v>77</v>
      </c>
      <c r="X196" s="22" t="s">
        <v>106</v>
      </c>
      <c r="Y196" s="22" t="s">
        <v>106</v>
      </c>
      <c r="Z196" s="22" t="s">
        <v>106</v>
      </c>
      <c r="AA196" s="20" t="s">
        <v>379</v>
      </c>
      <c r="AB196" s="25" t="s">
        <v>106</v>
      </c>
    </row>
    <row r="197" spans="1:28" ht="36">
      <c r="A197" s="17" t="s">
        <v>171</v>
      </c>
      <c r="B197" s="17" t="s">
        <v>260</v>
      </c>
      <c r="C197" s="23" t="s">
        <v>260</v>
      </c>
      <c r="D197" s="18" t="s">
        <v>386</v>
      </c>
      <c r="E197" s="19" t="s">
        <v>77</v>
      </c>
      <c r="F197" s="20" t="s">
        <v>196</v>
      </c>
      <c r="G197" s="20" t="s">
        <v>165</v>
      </c>
      <c r="H197" s="23" t="s">
        <v>198</v>
      </c>
      <c r="I197" s="23" t="s">
        <v>286</v>
      </c>
      <c r="J197" s="23" t="s">
        <v>106</v>
      </c>
      <c r="K197" s="20" t="s">
        <v>152</v>
      </c>
      <c r="L197" s="23" t="s">
        <v>287</v>
      </c>
      <c r="M197" s="24">
        <v>2</v>
      </c>
      <c r="N197" s="24">
        <v>3</v>
      </c>
      <c r="O197" s="29">
        <f t="shared" ref="O197:O215" si="32">M197*N197</f>
        <v>6</v>
      </c>
      <c r="P197" s="30" t="str">
        <f t="shared" ref="P197:P215" si="33">IF(AND(O197&lt;=40,O197&gt;=24),"MUY ALTO",IF(AND(O197&lt;=20,O197&gt;=10),"ALTO",IF(AND(O197&lt;=8,O197&gt;=6),"MEDIO",IF(AND(O197&lt;=4,O197&gt;=2),"BAJO","EVALUAR"))))</f>
        <v>MEDIO</v>
      </c>
      <c r="Q197" s="24">
        <v>60</v>
      </c>
      <c r="R197" s="31">
        <f t="shared" ref="R197:R214" si="34">O197*Q197</f>
        <v>360</v>
      </c>
      <c r="S197" s="31" t="str">
        <f t="shared" ref="S197:S215" si="35">IF(AND(R197&lt;=4000,R197&gt;=600),"I",IF(AND(R197&lt;=500,R197&gt;=150),"II",IF(AND(R197&lt;=120,R197&gt;=40),"III",IF(AND(R197&lt;=20,R197&gt;=1),"IV","#"))))</f>
        <v>II</v>
      </c>
      <c r="T197" s="32" t="str">
        <f t="shared" si="27"/>
        <v>NO ACEPTABLE O ACEPTABLE CON CONTROL ESPECÍFICO</v>
      </c>
      <c r="U197" s="20">
        <v>6</v>
      </c>
      <c r="V197" s="23" t="s">
        <v>286</v>
      </c>
      <c r="W197" s="22" t="s">
        <v>77</v>
      </c>
      <c r="X197" s="22" t="s">
        <v>106</v>
      </c>
      <c r="Y197" s="22" t="s">
        <v>106</v>
      </c>
      <c r="Z197" s="22" t="s">
        <v>106</v>
      </c>
      <c r="AA197" s="20" t="s">
        <v>337</v>
      </c>
      <c r="AB197" s="23" t="s">
        <v>222</v>
      </c>
    </row>
    <row r="198" spans="1:28" ht="36">
      <c r="A198" s="17" t="s">
        <v>171</v>
      </c>
      <c r="B198" s="17" t="s">
        <v>260</v>
      </c>
      <c r="C198" s="23" t="s">
        <v>260</v>
      </c>
      <c r="D198" s="18" t="s">
        <v>386</v>
      </c>
      <c r="E198" s="19" t="s">
        <v>77</v>
      </c>
      <c r="F198" s="20" t="s">
        <v>338</v>
      </c>
      <c r="G198" s="20" t="s">
        <v>165</v>
      </c>
      <c r="H198" s="20" t="s">
        <v>166</v>
      </c>
      <c r="I198" s="26" t="s">
        <v>159</v>
      </c>
      <c r="J198" s="23" t="s">
        <v>106</v>
      </c>
      <c r="K198" s="23" t="s">
        <v>152</v>
      </c>
      <c r="L198" s="23" t="s">
        <v>219</v>
      </c>
      <c r="M198" s="24">
        <v>2</v>
      </c>
      <c r="N198" s="24">
        <v>3</v>
      </c>
      <c r="O198" s="29">
        <f t="shared" si="32"/>
        <v>6</v>
      </c>
      <c r="P198" s="30" t="str">
        <f t="shared" si="33"/>
        <v>MEDIO</v>
      </c>
      <c r="Q198" s="24">
        <v>25</v>
      </c>
      <c r="R198" s="31">
        <f t="shared" si="34"/>
        <v>150</v>
      </c>
      <c r="S198" s="31" t="str">
        <f t="shared" si="35"/>
        <v>II</v>
      </c>
      <c r="T198" s="32" t="str">
        <f t="shared" si="27"/>
        <v>NO ACEPTABLE O ACEPTABLE CON CONTROL ESPECÍFICO</v>
      </c>
      <c r="U198" s="20">
        <v>6</v>
      </c>
      <c r="V198" s="26" t="s">
        <v>159</v>
      </c>
      <c r="W198" s="22" t="s">
        <v>77</v>
      </c>
      <c r="X198" s="22" t="s">
        <v>106</v>
      </c>
      <c r="Y198" s="22" t="s">
        <v>106</v>
      </c>
      <c r="Z198" s="22" t="s">
        <v>106</v>
      </c>
      <c r="AA198" s="20" t="s">
        <v>268</v>
      </c>
      <c r="AB198" s="23" t="s">
        <v>220</v>
      </c>
    </row>
    <row r="199" spans="1:28" ht="40.799999999999997">
      <c r="A199" s="17" t="s">
        <v>171</v>
      </c>
      <c r="B199" s="17" t="s">
        <v>260</v>
      </c>
      <c r="C199" s="23" t="s">
        <v>260</v>
      </c>
      <c r="D199" s="18" t="s">
        <v>261</v>
      </c>
      <c r="E199" s="19" t="s">
        <v>77</v>
      </c>
      <c r="F199" s="20" t="s">
        <v>375</v>
      </c>
      <c r="G199" s="20" t="s">
        <v>165</v>
      </c>
      <c r="H199" s="23" t="s">
        <v>198</v>
      </c>
      <c r="I199" s="23" t="s">
        <v>286</v>
      </c>
      <c r="J199" s="23" t="s">
        <v>152</v>
      </c>
      <c r="K199" s="23" t="s">
        <v>152</v>
      </c>
      <c r="L199" s="23" t="s">
        <v>152</v>
      </c>
      <c r="M199" s="24">
        <v>2</v>
      </c>
      <c r="N199" s="24">
        <v>3</v>
      </c>
      <c r="O199" s="29">
        <f t="shared" ref="O199" si="36">M199*N199</f>
        <v>6</v>
      </c>
      <c r="P199" s="30" t="str">
        <f t="shared" ref="P199" si="37">IF(AND(O199&lt;=40,O199&gt;=24),"MUY ALTO",IF(AND(O199&lt;=20,O199&gt;=10),"ALTO",IF(AND(O199&lt;=8,O199&gt;=6),"MEDIO",IF(AND(O199&lt;=4,O199&gt;=2),"BAJO","EVALUAR"))))</f>
        <v>MEDIO</v>
      </c>
      <c r="Q199" s="24">
        <v>60</v>
      </c>
      <c r="R199" s="31">
        <f t="shared" ref="R199" si="38">O199*Q199</f>
        <v>360</v>
      </c>
      <c r="S199" s="31" t="str">
        <f t="shared" ref="S199" si="39">IF(AND(R199&lt;=4000,R199&gt;=600),"I",IF(AND(R199&lt;=500,R199&gt;=150),"II",IF(AND(R199&lt;=120,R199&gt;=40),"III",IF(AND(R199&lt;=20,R199&gt;=1),"IV","#"))))</f>
        <v>II</v>
      </c>
      <c r="T199" s="32" t="str">
        <f t="shared" si="27"/>
        <v>NO ACEPTABLE O ACEPTABLE CON CONTROL ESPECÍFICO</v>
      </c>
      <c r="U199" s="20">
        <v>26</v>
      </c>
      <c r="V199" s="23" t="s">
        <v>286</v>
      </c>
      <c r="W199" s="22" t="s">
        <v>77</v>
      </c>
      <c r="X199" s="22" t="s">
        <v>106</v>
      </c>
      <c r="Y199" s="22" t="s">
        <v>106</v>
      </c>
      <c r="Z199" s="22" t="s">
        <v>106</v>
      </c>
      <c r="AA199" s="20" t="s">
        <v>337</v>
      </c>
      <c r="AB199" s="23" t="s">
        <v>262</v>
      </c>
    </row>
    <row r="200" spans="1:28" ht="36">
      <c r="A200" s="17" t="s">
        <v>171</v>
      </c>
      <c r="B200" s="17" t="s">
        <v>260</v>
      </c>
      <c r="C200" s="23" t="s">
        <v>260</v>
      </c>
      <c r="D200" s="18" t="s">
        <v>387</v>
      </c>
      <c r="E200" s="19" t="s">
        <v>77</v>
      </c>
      <c r="F200" s="20" t="s">
        <v>376</v>
      </c>
      <c r="G200" s="20" t="s">
        <v>85</v>
      </c>
      <c r="H200" s="20" t="s">
        <v>11</v>
      </c>
      <c r="I200" s="23" t="s">
        <v>27</v>
      </c>
      <c r="J200" s="20" t="s">
        <v>106</v>
      </c>
      <c r="K200" s="23" t="s">
        <v>152</v>
      </c>
      <c r="L200" s="20" t="s">
        <v>152</v>
      </c>
      <c r="M200" s="24">
        <v>2</v>
      </c>
      <c r="N200" s="24">
        <v>3</v>
      </c>
      <c r="O200" s="29">
        <f t="shared" si="32"/>
        <v>6</v>
      </c>
      <c r="P200" s="30" t="str">
        <f t="shared" si="33"/>
        <v>MEDIO</v>
      </c>
      <c r="Q200" s="24">
        <v>25</v>
      </c>
      <c r="R200" s="31">
        <f t="shared" si="34"/>
        <v>150</v>
      </c>
      <c r="S200" s="31" t="str">
        <f t="shared" si="35"/>
        <v>II</v>
      </c>
      <c r="T200" s="32" t="str">
        <f t="shared" si="27"/>
        <v>NO ACEPTABLE O ACEPTABLE CON CONTROL ESPECÍFICO</v>
      </c>
      <c r="U200" s="20">
        <v>30</v>
      </c>
      <c r="V200" s="23" t="s">
        <v>27</v>
      </c>
      <c r="W200" s="22" t="s">
        <v>77</v>
      </c>
      <c r="X200" s="22" t="s">
        <v>106</v>
      </c>
      <c r="Y200" s="22" t="s">
        <v>106</v>
      </c>
      <c r="Z200" s="22" t="s">
        <v>106</v>
      </c>
      <c r="AA200" s="20" t="s">
        <v>248</v>
      </c>
      <c r="AB200" s="22" t="s">
        <v>106</v>
      </c>
    </row>
    <row r="201" spans="1:28" ht="47.25" customHeight="1">
      <c r="A201" s="17" t="s">
        <v>171</v>
      </c>
      <c r="B201" s="17" t="s">
        <v>260</v>
      </c>
      <c r="C201" s="23" t="s">
        <v>260</v>
      </c>
      <c r="D201" s="18" t="s">
        <v>387</v>
      </c>
      <c r="E201" s="19" t="s">
        <v>77</v>
      </c>
      <c r="F201" s="20" t="s">
        <v>1</v>
      </c>
      <c r="G201" s="20" t="s">
        <v>85</v>
      </c>
      <c r="H201" s="23" t="s">
        <v>8</v>
      </c>
      <c r="I201" s="23" t="s">
        <v>9</v>
      </c>
      <c r="J201" s="20" t="s">
        <v>152</v>
      </c>
      <c r="K201" s="23" t="s">
        <v>152</v>
      </c>
      <c r="L201" s="20" t="s">
        <v>152</v>
      </c>
      <c r="M201" s="24">
        <v>2</v>
      </c>
      <c r="N201" s="24">
        <v>3</v>
      </c>
      <c r="O201" s="29">
        <f t="shared" si="32"/>
        <v>6</v>
      </c>
      <c r="P201" s="30" t="str">
        <f t="shared" si="33"/>
        <v>MEDIO</v>
      </c>
      <c r="Q201" s="24">
        <v>25</v>
      </c>
      <c r="R201" s="31">
        <f t="shared" si="34"/>
        <v>150</v>
      </c>
      <c r="S201" s="31" t="str">
        <f t="shared" si="35"/>
        <v>II</v>
      </c>
      <c r="T201" s="32" t="str">
        <f t="shared" si="27"/>
        <v>NO ACEPTABLE O ACEPTABLE CON CONTROL ESPECÍFICO</v>
      </c>
      <c r="U201" s="20">
        <v>30</v>
      </c>
      <c r="V201" s="23" t="s">
        <v>9</v>
      </c>
      <c r="W201" s="22" t="s">
        <v>77</v>
      </c>
      <c r="X201" s="22" t="s">
        <v>106</v>
      </c>
      <c r="Y201" s="22" t="s">
        <v>106</v>
      </c>
      <c r="Z201" s="22" t="s">
        <v>106</v>
      </c>
      <c r="AA201" s="20" t="s">
        <v>249</v>
      </c>
      <c r="AB201" s="22" t="s">
        <v>106</v>
      </c>
    </row>
    <row r="202" spans="1:28" ht="47.25" customHeight="1">
      <c r="A202" s="17" t="s">
        <v>171</v>
      </c>
      <c r="B202" s="17" t="s">
        <v>260</v>
      </c>
      <c r="C202" s="23" t="s">
        <v>260</v>
      </c>
      <c r="D202" s="18" t="s">
        <v>387</v>
      </c>
      <c r="E202" s="19" t="s">
        <v>77</v>
      </c>
      <c r="F202" s="20" t="s">
        <v>346</v>
      </c>
      <c r="G202" s="20" t="s">
        <v>85</v>
      </c>
      <c r="H202" s="20" t="s">
        <v>305</v>
      </c>
      <c r="I202" s="23" t="s">
        <v>9</v>
      </c>
      <c r="J202" s="20" t="s">
        <v>106</v>
      </c>
      <c r="K202" s="23" t="s">
        <v>152</v>
      </c>
      <c r="L202" s="20" t="s">
        <v>152</v>
      </c>
      <c r="M202" s="24">
        <v>2</v>
      </c>
      <c r="N202" s="24">
        <v>3</v>
      </c>
      <c r="O202" s="29">
        <f t="shared" si="32"/>
        <v>6</v>
      </c>
      <c r="P202" s="30" t="str">
        <f t="shared" si="33"/>
        <v>MEDIO</v>
      </c>
      <c r="Q202" s="24">
        <v>25</v>
      </c>
      <c r="R202" s="31">
        <f t="shared" si="34"/>
        <v>150</v>
      </c>
      <c r="S202" s="31" t="str">
        <f t="shared" si="35"/>
        <v>II</v>
      </c>
      <c r="T202" s="32" t="str">
        <f t="shared" si="27"/>
        <v>NO ACEPTABLE O ACEPTABLE CON CONTROL ESPECÍFICO</v>
      </c>
      <c r="U202" s="20">
        <v>30</v>
      </c>
      <c r="V202" s="23" t="s">
        <v>9</v>
      </c>
      <c r="W202" s="22" t="s">
        <v>77</v>
      </c>
      <c r="X202" s="22" t="s">
        <v>106</v>
      </c>
      <c r="Y202" s="22" t="s">
        <v>106</v>
      </c>
      <c r="Z202" s="22" t="s">
        <v>106</v>
      </c>
      <c r="AA202" s="20" t="s">
        <v>306</v>
      </c>
      <c r="AB202" s="22" t="s">
        <v>106</v>
      </c>
    </row>
    <row r="203" spans="1:28" ht="47.25" customHeight="1">
      <c r="A203" s="17" t="s">
        <v>171</v>
      </c>
      <c r="B203" s="17" t="s">
        <v>260</v>
      </c>
      <c r="C203" s="23" t="s">
        <v>260</v>
      </c>
      <c r="D203" s="18" t="s">
        <v>387</v>
      </c>
      <c r="E203" s="19" t="s">
        <v>77</v>
      </c>
      <c r="F203" s="23" t="s">
        <v>204</v>
      </c>
      <c r="G203" s="20" t="s">
        <v>86</v>
      </c>
      <c r="H203" s="23" t="s">
        <v>3</v>
      </c>
      <c r="I203" s="23" t="s">
        <v>12</v>
      </c>
      <c r="J203" s="23" t="s">
        <v>152</v>
      </c>
      <c r="K203" s="23" t="s">
        <v>155</v>
      </c>
      <c r="L203" s="23" t="s">
        <v>274</v>
      </c>
      <c r="M203" s="24">
        <v>6</v>
      </c>
      <c r="N203" s="24">
        <v>3</v>
      </c>
      <c r="O203" s="29">
        <f t="shared" si="32"/>
        <v>18</v>
      </c>
      <c r="P203" s="30" t="str">
        <f t="shared" si="33"/>
        <v>ALTO</v>
      </c>
      <c r="Q203" s="24">
        <v>25</v>
      </c>
      <c r="R203" s="31">
        <f t="shared" si="34"/>
        <v>450</v>
      </c>
      <c r="S203" s="31" t="str">
        <f t="shared" si="35"/>
        <v>II</v>
      </c>
      <c r="T203" s="32" t="str">
        <f t="shared" ref="T203:T215" si="40">IF(S203="I","NO ACEPTABLE",IF(S203="II","NO ACEPTABLE O ACEPTABLE CON CONTROL ESPECÍFICO",IF(S203="III","MEJORABLE",IF(S203="IV","ACEPTABLE", "EVALUAR"))))</f>
        <v>NO ACEPTABLE O ACEPTABLE CON CONTROL ESPECÍFICO</v>
      </c>
      <c r="U203" s="20">
        <v>30</v>
      </c>
      <c r="V203" s="23" t="s">
        <v>12</v>
      </c>
      <c r="W203" s="22" t="s">
        <v>77</v>
      </c>
      <c r="X203" s="22" t="s">
        <v>106</v>
      </c>
      <c r="Y203" s="22" t="s">
        <v>106</v>
      </c>
      <c r="Z203" s="22" t="s">
        <v>106</v>
      </c>
      <c r="AA203" s="20" t="s">
        <v>281</v>
      </c>
      <c r="AB203" s="25" t="s">
        <v>106</v>
      </c>
    </row>
    <row r="204" spans="1:28" ht="47.25" customHeight="1">
      <c r="A204" s="17" t="s">
        <v>171</v>
      </c>
      <c r="B204" s="17" t="s">
        <v>260</v>
      </c>
      <c r="C204" s="23" t="s">
        <v>260</v>
      </c>
      <c r="D204" s="18" t="s">
        <v>387</v>
      </c>
      <c r="E204" s="19" t="s">
        <v>77</v>
      </c>
      <c r="F204" s="23" t="s">
        <v>217</v>
      </c>
      <c r="G204" s="20" t="s">
        <v>86</v>
      </c>
      <c r="H204" s="20" t="s">
        <v>79</v>
      </c>
      <c r="I204" s="23" t="s">
        <v>252</v>
      </c>
      <c r="J204" s="23" t="s">
        <v>152</v>
      </c>
      <c r="K204" s="23" t="s">
        <v>152</v>
      </c>
      <c r="L204" s="23" t="s">
        <v>152</v>
      </c>
      <c r="M204" s="24">
        <v>2</v>
      </c>
      <c r="N204" s="24">
        <v>3</v>
      </c>
      <c r="O204" s="29">
        <f t="shared" si="32"/>
        <v>6</v>
      </c>
      <c r="P204" s="30" t="str">
        <f t="shared" si="33"/>
        <v>MEDIO</v>
      </c>
      <c r="Q204" s="24">
        <v>25</v>
      </c>
      <c r="R204" s="31">
        <f t="shared" si="34"/>
        <v>150</v>
      </c>
      <c r="S204" s="31" t="str">
        <f t="shared" si="35"/>
        <v>II</v>
      </c>
      <c r="T204" s="32" t="str">
        <f t="shared" si="40"/>
        <v>NO ACEPTABLE O ACEPTABLE CON CONTROL ESPECÍFICO</v>
      </c>
      <c r="U204" s="20">
        <v>30</v>
      </c>
      <c r="V204" s="23" t="s">
        <v>252</v>
      </c>
      <c r="W204" s="22" t="s">
        <v>77</v>
      </c>
      <c r="X204" s="22" t="s">
        <v>106</v>
      </c>
      <c r="Y204" s="22" t="s">
        <v>106</v>
      </c>
      <c r="Z204" s="22" t="s">
        <v>106</v>
      </c>
      <c r="AA204" s="20" t="s">
        <v>267</v>
      </c>
      <c r="AB204" s="25" t="s">
        <v>106</v>
      </c>
    </row>
    <row r="205" spans="1:28" ht="47.25" customHeight="1">
      <c r="A205" s="17" t="s">
        <v>171</v>
      </c>
      <c r="B205" s="17" t="s">
        <v>260</v>
      </c>
      <c r="C205" s="23" t="s">
        <v>260</v>
      </c>
      <c r="D205" s="18" t="s">
        <v>387</v>
      </c>
      <c r="E205" s="19" t="s">
        <v>77</v>
      </c>
      <c r="F205" s="20" t="s">
        <v>348</v>
      </c>
      <c r="G205" s="20" t="s">
        <v>89</v>
      </c>
      <c r="H205" s="20" t="s">
        <v>276</v>
      </c>
      <c r="I205" s="20" t="s">
        <v>278</v>
      </c>
      <c r="J205" s="23" t="s">
        <v>480</v>
      </c>
      <c r="K205" s="23" t="s">
        <v>152</v>
      </c>
      <c r="L205" s="23" t="s">
        <v>390</v>
      </c>
      <c r="M205" s="24">
        <v>2</v>
      </c>
      <c r="N205" s="24">
        <v>3</v>
      </c>
      <c r="O205" s="29">
        <f t="shared" si="32"/>
        <v>6</v>
      </c>
      <c r="P205" s="30" t="str">
        <f t="shared" si="33"/>
        <v>MEDIO</v>
      </c>
      <c r="Q205" s="24">
        <v>25</v>
      </c>
      <c r="R205" s="31">
        <f t="shared" si="34"/>
        <v>150</v>
      </c>
      <c r="S205" s="31" t="str">
        <f t="shared" si="35"/>
        <v>II</v>
      </c>
      <c r="T205" s="32" t="str">
        <f t="shared" si="40"/>
        <v>NO ACEPTABLE O ACEPTABLE CON CONTROL ESPECÍFICO</v>
      </c>
      <c r="U205" s="20">
        <v>30</v>
      </c>
      <c r="V205" s="20" t="s">
        <v>278</v>
      </c>
      <c r="W205" s="22" t="s">
        <v>77</v>
      </c>
      <c r="X205" s="22" t="s">
        <v>106</v>
      </c>
      <c r="Y205" s="22" t="s">
        <v>106</v>
      </c>
      <c r="Z205" s="22" t="s">
        <v>106</v>
      </c>
      <c r="AA205" s="20" t="s">
        <v>490</v>
      </c>
      <c r="AB205" s="25" t="s">
        <v>106</v>
      </c>
    </row>
    <row r="206" spans="1:28" ht="47.25" customHeight="1">
      <c r="A206" s="17" t="s">
        <v>171</v>
      </c>
      <c r="B206" s="17" t="s">
        <v>260</v>
      </c>
      <c r="C206" s="23" t="s">
        <v>260</v>
      </c>
      <c r="D206" s="18" t="s">
        <v>387</v>
      </c>
      <c r="E206" s="19" t="s">
        <v>77</v>
      </c>
      <c r="F206" s="20" t="s">
        <v>378</v>
      </c>
      <c r="G206" s="20" t="s">
        <v>89</v>
      </c>
      <c r="H206" s="26" t="s">
        <v>2</v>
      </c>
      <c r="I206" s="26" t="s">
        <v>199</v>
      </c>
      <c r="J206" s="23" t="s">
        <v>480</v>
      </c>
      <c r="K206" s="23" t="s">
        <v>152</v>
      </c>
      <c r="L206" s="23" t="s">
        <v>390</v>
      </c>
      <c r="M206" s="24">
        <v>2</v>
      </c>
      <c r="N206" s="24">
        <v>3</v>
      </c>
      <c r="O206" s="29">
        <f t="shared" si="32"/>
        <v>6</v>
      </c>
      <c r="P206" s="30" t="str">
        <f t="shared" si="33"/>
        <v>MEDIO</v>
      </c>
      <c r="Q206" s="24">
        <v>25</v>
      </c>
      <c r="R206" s="31">
        <f t="shared" si="34"/>
        <v>150</v>
      </c>
      <c r="S206" s="31" t="str">
        <f t="shared" si="35"/>
        <v>II</v>
      </c>
      <c r="T206" s="32" t="str">
        <f t="shared" si="40"/>
        <v>NO ACEPTABLE O ACEPTABLE CON CONTROL ESPECÍFICO</v>
      </c>
      <c r="U206" s="20">
        <v>30</v>
      </c>
      <c r="V206" s="26" t="s">
        <v>199</v>
      </c>
      <c r="W206" s="22" t="s">
        <v>77</v>
      </c>
      <c r="X206" s="22" t="s">
        <v>106</v>
      </c>
      <c r="Y206" s="22" t="s">
        <v>106</v>
      </c>
      <c r="Z206" s="22" t="s">
        <v>106</v>
      </c>
      <c r="AA206" s="20" t="s">
        <v>490</v>
      </c>
      <c r="AB206" s="25" t="s">
        <v>106</v>
      </c>
    </row>
    <row r="207" spans="1:28" ht="47.25" customHeight="1">
      <c r="A207" s="17" t="s">
        <v>171</v>
      </c>
      <c r="B207" s="17" t="s">
        <v>260</v>
      </c>
      <c r="C207" s="23" t="s">
        <v>260</v>
      </c>
      <c r="D207" s="18" t="s">
        <v>387</v>
      </c>
      <c r="E207" s="19" t="s">
        <v>77</v>
      </c>
      <c r="F207" s="20" t="s">
        <v>7</v>
      </c>
      <c r="G207" s="20" t="s">
        <v>89</v>
      </c>
      <c r="H207" s="26" t="s">
        <v>2</v>
      </c>
      <c r="I207" s="26" t="s">
        <v>256</v>
      </c>
      <c r="J207" s="23" t="s">
        <v>480</v>
      </c>
      <c r="K207" s="23" t="s">
        <v>152</v>
      </c>
      <c r="L207" s="23" t="s">
        <v>390</v>
      </c>
      <c r="M207" s="24">
        <v>2</v>
      </c>
      <c r="N207" s="24">
        <v>2</v>
      </c>
      <c r="O207" s="29">
        <f t="shared" si="32"/>
        <v>4</v>
      </c>
      <c r="P207" s="30" t="str">
        <f t="shared" si="33"/>
        <v>BAJO</v>
      </c>
      <c r="Q207" s="24">
        <v>25</v>
      </c>
      <c r="R207" s="31">
        <f t="shared" si="34"/>
        <v>100</v>
      </c>
      <c r="S207" s="31" t="str">
        <f t="shared" si="35"/>
        <v>III</v>
      </c>
      <c r="T207" s="32" t="str">
        <f t="shared" si="40"/>
        <v>MEJORABLE</v>
      </c>
      <c r="U207" s="20">
        <v>30</v>
      </c>
      <c r="V207" s="26" t="s">
        <v>256</v>
      </c>
      <c r="W207" s="22" t="s">
        <v>77</v>
      </c>
      <c r="X207" s="22" t="s">
        <v>106</v>
      </c>
      <c r="Y207" s="22" t="s">
        <v>106</v>
      </c>
      <c r="Z207" s="22" t="s">
        <v>106</v>
      </c>
      <c r="AA207" s="20" t="s">
        <v>490</v>
      </c>
      <c r="AB207" s="25" t="s">
        <v>106</v>
      </c>
    </row>
    <row r="208" spans="1:28" ht="47.25" customHeight="1">
      <c r="A208" s="17" t="s">
        <v>171</v>
      </c>
      <c r="B208" s="17" t="s">
        <v>260</v>
      </c>
      <c r="C208" s="23" t="s">
        <v>260</v>
      </c>
      <c r="D208" s="18" t="s">
        <v>387</v>
      </c>
      <c r="E208" s="19" t="s">
        <v>77</v>
      </c>
      <c r="F208" s="20" t="s">
        <v>4</v>
      </c>
      <c r="G208" s="20" t="s">
        <v>89</v>
      </c>
      <c r="H208" s="23" t="s">
        <v>16</v>
      </c>
      <c r="I208" s="23" t="s">
        <v>6</v>
      </c>
      <c r="J208" s="23" t="s">
        <v>480</v>
      </c>
      <c r="K208" s="23" t="s">
        <v>152</v>
      </c>
      <c r="L208" s="23" t="s">
        <v>257</v>
      </c>
      <c r="M208" s="24">
        <v>2</v>
      </c>
      <c r="N208" s="24">
        <v>3</v>
      </c>
      <c r="O208" s="29">
        <f t="shared" si="32"/>
        <v>6</v>
      </c>
      <c r="P208" s="30" t="str">
        <f t="shared" si="33"/>
        <v>MEDIO</v>
      </c>
      <c r="Q208" s="24">
        <v>25</v>
      </c>
      <c r="R208" s="31">
        <f t="shared" si="34"/>
        <v>150</v>
      </c>
      <c r="S208" s="31" t="str">
        <f t="shared" si="35"/>
        <v>II</v>
      </c>
      <c r="T208" s="32" t="str">
        <f t="shared" si="40"/>
        <v>NO ACEPTABLE O ACEPTABLE CON CONTROL ESPECÍFICO</v>
      </c>
      <c r="U208" s="20">
        <v>30</v>
      </c>
      <c r="V208" s="23" t="s">
        <v>6</v>
      </c>
      <c r="W208" s="22" t="s">
        <v>77</v>
      </c>
      <c r="X208" s="22" t="s">
        <v>106</v>
      </c>
      <c r="Y208" s="22" t="s">
        <v>106</v>
      </c>
      <c r="Z208" s="22" t="s">
        <v>106</v>
      </c>
      <c r="AA208" s="20" t="s">
        <v>490</v>
      </c>
      <c r="AB208" s="25" t="s">
        <v>106</v>
      </c>
    </row>
    <row r="209" spans="1:28" ht="47.25" customHeight="1">
      <c r="A209" s="17" t="s">
        <v>171</v>
      </c>
      <c r="B209" s="17" t="s">
        <v>260</v>
      </c>
      <c r="C209" s="23" t="s">
        <v>260</v>
      </c>
      <c r="D209" s="18" t="s">
        <v>387</v>
      </c>
      <c r="E209" s="19" t="s">
        <v>77</v>
      </c>
      <c r="F209" s="20" t="s">
        <v>160</v>
      </c>
      <c r="G209" s="20" t="s">
        <v>161</v>
      </c>
      <c r="H209" s="26" t="s">
        <v>258</v>
      </c>
      <c r="I209" s="26" t="s">
        <v>162</v>
      </c>
      <c r="J209" s="23" t="s">
        <v>480</v>
      </c>
      <c r="K209" s="23" t="s">
        <v>152</v>
      </c>
      <c r="L209" s="23" t="s">
        <v>390</v>
      </c>
      <c r="M209" s="24">
        <v>2</v>
      </c>
      <c r="N209" s="24">
        <v>2</v>
      </c>
      <c r="O209" s="29">
        <f t="shared" si="32"/>
        <v>4</v>
      </c>
      <c r="P209" s="30" t="str">
        <f t="shared" si="33"/>
        <v>BAJO</v>
      </c>
      <c r="Q209" s="24">
        <v>25</v>
      </c>
      <c r="R209" s="31">
        <f t="shared" si="34"/>
        <v>100</v>
      </c>
      <c r="S209" s="31" t="str">
        <f t="shared" si="35"/>
        <v>III</v>
      </c>
      <c r="T209" s="32" t="str">
        <f t="shared" si="40"/>
        <v>MEJORABLE</v>
      </c>
      <c r="U209" s="20">
        <v>30</v>
      </c>
      <c r="V209" s="26" t="s">
        <v>162</v>
      </c>
      <c r="W209" s="22" t="s">
        <v>77</v>
      </c>
      <c r="X209" s="22" t="s">
        <v>106</v>
      </c>
      <c r="Y209" s="22" t="s">
        <v>106</v>
      </c>
      <c r="Z209" s="22" t="s">
        <v>106</v>
      </c>
      <c r="AA209" s="20" t="s">
        <v>488</v>
      </c>
      <c r="AB209" s="25" t="s">
        <v>106</v>
      </c>
    </row>
    <row r="210" spans="1:28" ht="47.25" customHeight="1">
      <c r="A210" s="17" t="s">
        <v>171</v>
      </c>
      <c r="B210" s="17" t="s">
        <v>260</v>
      </c>
      <c r="C210" s="23" t="s">
        <v>260</v>
      </c>
      <c r="D210" s="18" t="s">
        <v>387</v>
      </c>
      <c r="E210" s="19" t="s">
        <v>77</v>
      </c>
      <c r="F210" s="20" t="s">
        <v>388</v>
      </c>
      <c r="G210" s="21" t="s">
        <v>195</v>
      </c>
      <c r="H210" s="26" t="s">
        <v>311</v>
      </c>
      <c r="I210" s="23" t="s">
        <v>312</v>
      </c>
      <c r="J210" s="23" t="s">
        <v>152</v>
      </c>
      <c r="K210" s="23" t="s">
        <v>152</v>
      </c>
      <c r="L210" s="23" t="s">
        <v>287</v>
      </c>
      <c r="M210" s="24">
        <v>2</v>
      </c>
      <c r="N210" s="24">
        <v>3</v>
      </c>
      <c r="O210" s="29">
        <f t="shared" si="32"/>
        <v>6</v>
      </c>
      <c r="P210" s="30" t="str">
        <f t="shared" si="33"/>
        <v>MEDIO</v>
      </c>
      <c r="Q210" s="24">
        <v>25</v>
      </c>
      <c r="R210" s="31">
        <f t="shared" si="34"/>
        <v>150</v>
      </c>
      <c r="S210" s="31" t="str">
        <f t="shared" si="35"/>
        <v>II</v>
      </c>
      <c r="T210" s="32" t="str">
        <f t="shared" si="40"/>
        <v>NO ACEPTABLE O ACEPTABLE CON CONTROL ESPECÍFICO</v>
      </c>
      <c r="U210" s="20">
        <v>30</v>
      </c>
      <c r="V210" s="23" t="s">
        <v>312</v>
      </c>
      <c r="W210" s="22" t="s">
        <v>77</v>
      </c>
      <c r="X210" s="22" t="s">
        <v>106</v>
      </c>
      <c r="Y210" s="22" t="s">
        <v>106</v>
      </c>
      <c r="Z210" s="22" t="s">
        <v>106</v>
      </c>
      <c r="AA210" s="20" t="s">
        <v>313</v>
      </c>
      <c r="AB210" s="20" t="s">
        <v>224</v>
      </c>
    </row>
    <row r="211" spans="1:28" ht="47.25" customHeight="1">
      <c r="A211" s="17" t="s">
        <v>171</v>
      </c>
      <c r="B211" s="17" t="s">
        <v>260</v>
      </c>
      <c r="C211" s="23" t="s">
        <v>260</v>
      </c>
      <c r="D211" s="18" t="s">
        <v>387</v>
      </c>
      <c r="E211" s="19" t="s">
        <v>77</v>
      </c>
      <c r="F211" s="20" t="s">
        <v>346</v>
      </c>
      <c r="G211" s="20" t="s">
        <v>85</v>
      </c>
      <c r="H211" s="20" t="s">
        <v>11</v>
      </c>
      <c r="I211" s="23" t="s">
        <v>27</v>
      </c>
      <c r="J211" s="20" t="s">
        <v>106</v>
      </c>
      <c r="K211" s="23" t="s">
        <v>152</v>
      </c>
      <c r="L211" s="20" t="s">
        <v>152</v>
      </c>
      <c r="M211" s="24">
        <v>2</v>
      </c>
      <c r="N211" s="24">
        <v>3</v>
      </c>
      <c r="O211" s="29">
        <f t="shared" si="32"/>
        <v>6</v>
      </c>
      <c r="P211" s="30" t="str">
        <f t="shared" si="33"/>
        <v>MEDIO</v>
      </c>
      <c r="Q211" s="24">
        <v>25</v>
      </c>
      <c r="R211" s="31">
        <f t="shared" si="34"/>
        <v>150</v>
      </c>
      <c r="S211" s="31" t="str">
        <f t="shared" si="35"/>
        <v>II</v>
      </c>
      <c r="T211" s="32" t="str">
        <f t="shared" si="40"/>
        <v>NO ACEPTABLE O ACEPTABLE CON CONTROL ESPECÍFICO</v>
      </c>
      <c r="U211" s="20">
        <v>30</v>
      </c>
      <c r="V211" s="23" t="s">
        <v>27</v>
      </c>
      <c r="W211" s="22" t="s">
        <v>77</v>
      </c>
      <c r="X211" s="22" t="s">
        <v>106</v>
      </c>
      <c r="Y211" s="22" t="s">
        <v>106</v>
      </c>
      <c r="Z211" s="22" t="s">
        <v>106</v>
      </c>
      <c r="AA211" s="20" t="s">
        <v>248</v>
      </c>
      <c r="AB211" s="22" t="s">
        <v>106</v>
      </c>
    </row>
    <row r="212" spans="1:28" ht="47.25" customHeight="1">
      <c r="A212" s="17" t="s">
        <v>171</v>
      </c>
      <c r="B212" s="17" t="s">
        <v>260</v>
      </c>
      <c r="C212" s="23" t="s">
        <v>260</v>
      </c>
      <c r="D212" s="18" t="s">
        <v>387</v>
      </c>
      <c r="E212" s="19" t="s">
        <v>77</v>
      </c>
      <c r="F212" s="20" t="s">
        <v>14</v>
      </c>
      <c r="G212" s="20" t="s">
        <v>85</v>
      </c>
      <c r="H212" s="23" t="s">
        <v>11</v>
      </c>
      <c r="I212" s="23" t="s">
        <v>27</v>
      </c>
      <c r="J212" s="20" t="s">
        <v>106</v>
      </c>
      <c r="K212" s="23" t="s">
        <v>152</v>
      </c>
      <c r="L212" s="20" t="s">
        <v>152</v>
      </c>
      <c r="M212" s="24">
        <v>2</v>
      </c>
      <c r="N212" s="24">
        <v>3</v>
      </c>
      <c r="O212" s="29">
        <f t="shared" si="32"/>
        <v>6</v>
      </c>
      <c r="P212" s="30" t="str">
        <f t="shared" si="33"/>
        <v>MEDIO</v>
      </c>
      <c r="Q212" s="24">
        <v>25</v>
      </c>
      <c r="R212" s="31">
        <f t="shared" si="34"/>
        <v>150</v>
      </c>
      <c r="S212" s="31" t="str">
        <f t="shared" si="35"/>
        <v>II</v>
      </c>
      <c r="T212" s="32" t="str">
        <f t="shared" si="40"/>
        <v>NO ACEPTABLE O ACEPTABLE CON CONTROL ESPECÍFICO</v>
      </c>
      <c r="U212" s="20">
        <v>30</v>
      </c>
      <c r="V212" s="23" t="s">
        <v>27</v>
      </c>
      <c r="W212" s="22" t="s">
        <v>77</v>
      </c>
      <c r="X212" s="22" t="s">
        <v>106</v>
      </c>
      <c r="Y212" s="22" t="s">
        <v>106</v>
      </c>
      <c r="Z212" s="22" t="s">
        <v>106</v>
      </c>
      <c r="AA212" s="20" t="s">
        <v>248</v>
      </c>
      <c r="AB212" s="22" t="s">
        <v>106</v>
      </c>
    </row>
    <row r="213" spans="1:28" ht="47.25" customHeight="1">
      <c r="A213" s="17" t="s">
        <v>171</v>
      </c>
      <c r="B213" s="17" t="s">
        <v>260</v>
      </c>
      <c r="C213" s="23" t="s">
        <v>260</v>
      </c>
      <c r="D213" s="18" t="s">
        <v>387</v>
      </c>
      <c r="E213" s="19" t="s">
        <v>77</v>
      </c>
      <c r="F213" s="23" t="s">
        <v>82</v>
      </c>
      <c r="G213" s="20" t="s">
        <v>86</v>
      </c>
      <c r="H213" s="20" t="s">
        <v>79</v>
      </c>
      <c r="I213" s="23" t="s">
        <v>252</v>
      </c>
      <c r="J213" s="23" t="s">
        <v>152</v>
      </c>
      <c r="K213" s="23" t="s">
        <v>152</v>
      </c>
      <c r="L213" s="23" t="s">
        <v>152</v>
      </c>
      <c r="M213" s="24">
        <v>2</v>
      </c>
      <c r="N213" s="24">
        <v>2</v>
      </c>
      <c r="O213" s="29">
        <f t="shared" si="32"/>
        <v>4</v>
      </c>
      <c r="P213" s="30" t="str">
        <f t="shared" si="33"/>
        <v>BAJO</v>
      </c>
      <c r="Q213" s="24">
        <v>25</v>
      </c>
      <c r="R213" s="31">
        <f t="shared" si="34"/>
        <v>100</v>
      </c>
      <c r="S213" s="31" t="str">
        <f t="shared" si="35"/>
        <v>III</v>
      </c>
      <c r="T213" s="32" t="str">
        <f t="shared" si="40"/>
        <v>MEJORABLE</v>
      </c>
      <c r="U213" s="20">
        <v>30</v>
      </c>
      <c r="V213" s="23" t="s">
        <v>252</v>
      </c>
      <c r="W213" s="22" t="s">
        <v>77</v>
      </c>
      <c r="X213" s="22" t="s">
        <v>106</v>
      </c>
      <c r="Y213" s="22" t="s">
        <v>106</v>
      </c>
      <c r="Z213" s="22" t="s">
        <v>106</v>
      </c>
      <c r="AA213" s="20" t="s">
        <v>267</v>
      </c>
      <c r="AB213" s="25" t="s">
        <v>106</v>
      </c>
    </row>
    <row r="214" spans="1:28" ht="47.25" customHeight="1">
      <c r="A214" s="17" t="s">
        <v>171</v>
      </c>
      <c r="B214" s="17" t="s">
        <v>260</v>
      </c>
      <c r="C214" s="23" t="s">
        <v>260</v>
      </c>
      <c r="D214" s="18" t="s">
        <v>387</v>
      </c>
      <c r="E214" s="19" t="s">
        <v>77</v>
      </c>
      <c r="F214" s="23" t="s">
        <v>205</v>
      </c>
      <c r="G214" s="20" t="s">
        <v>86</v>
      </c>
      <c r="H214" s="23" t="s">
        <v>272</v>
      </c>
      <c r="I214" s="23" t="s">
        <v>157</v>
      </c>
      <c r="J214" s="23" t="s">
        <v>152</v>
      </c>
      <c r="K214" s="23" t="s">
        <v>152</v>
      </c>
      <c r="L214" s="23" t="s">
        <v>152</v>
      </c>
      <c r="M214" s="24">
        <v>2</v>
      </c>
      <c r="N214" s="24">
        <v>2</v>
      </c>
      <c r="O214" s="29">
        <f t="shared" si="32"/>
        <v>4</v>
      </c>
      <c r="P214" s="30" t="str">
        <f t="shared" si="33"/>
        <v>BAJO</v>
      </c>
      <c r="Q214" s="24">
        <v>25</v>
      </c>
      <c r="R214" s="31">
        <f t="shared" si="34"/>
        <v>100</v>
      </c>
      <c r="S214" s="31" t="str">
        <f t="shared" si="35"/>
        <v>III</v>
      </c>
      <c r="T214" s="32" t="str">
        <f t="shared" si="40"/>
        <v>MEJORABLE</v>
      </c>
      <c r="U214" s="20">
        <v>30</v>
      </c>
      <c r="V214" s="23" t="s">
        <v>157</v>
      </c>
      <c r="W214" s="22" t="s">
        <v>77</v>
      </c>
      <c r="X214" s="22" t="s">
        <v>106</v>
      </c>
      <c r="Y214" s="22" t="s">
        <v>106</v>
      </c>
      <c r="Z214" s="22" t="s">
        <v>106</v>
      </c>
      <c r="AA214" s="20" t="s">
        <v>267</v>
      </c>
      <c r="AB214" s="25" t="s">
        <v>106</v>
      </c>
    </row>
    <row r="215" spans="1:28" ht="51.75" customHeight="1">
      <c r="A215" s="17" t="s">
        <v>171</v>
      </c>
      <c r="B215" s="17" t="s">
        <v>398</v>
      </c>
      <c r="C215" s="23" t="s">
        <v>399</v>
      </c>
      <c r="D215" s="18" t="s">
        <v>421</v>
      </c>
      <c r="E215" s="19" t="s">
        <v>77</v>
      </c>
      <c r="F215" s="23" t="s">
        <v>392</v>
      </c>
      <c r="G215" s="20" t="s">
        <v>86</v>
      </c>
      <c r="H215" s="23" t="s">
        <v>79</v>
      </c>
      <c r="I215" s="23" t="s">
        <v>252</v>
      </c>
      <c r="J215" s="23" t="s">
        <v>152</v>
      </c>
      <c r="K215" s="23" t="s">
        <v>152</v>
      </c>
      <c r="L215" s="23" t="s">
        <v>152</v>
      </c>
      <c r="M215" s="24">
        <v>4</v>
      </c>
      <c r="N215" s="24">
        <v>2</v>
      </c>
      <c r="O215" s="29">
        <f t="shared" si="32"/>
        <v>8</v>
      </c>
      <c r="P215" s="30" t="str">
        <f t="shared" si="33"/>
        <v>MEDIO</v>
      </c>
      <c r="Q215" s="24">
        <v>60</v>
      </c>
      <c r="R215" s="31">
        <f>O215*Q215</f>
        <v>480</v>
      </c>
      <c r="S215" s="31" t="str">
        <f t="shared" si="35"/>
        <v>II</v>
      </c>
      <c r="T215" s="32" t="str">
        <f t="shared" si="40"/>
        <v>NO ACEPTABLE O ACEPTABLE CON CONTROL ESPECÍFICO</v>
      </c>
      <c r="U215" s="23">
        <v>4</v>
      </c>
      <c r="V215" s="23" t="s">
        <v>252</v>
      </c>
      <c r="W215" s="22" t="s">
        <v>77</v>
      </c>
      <c r="X215" s="22" t="s">
        <v>106</v>
      </c>
      <c r="Y215" s="22" t="s">
        <v>106</v>
      </c>
      <c r="Z215" s="20" t="s">
        <v>394</v>
      </c>
      <c r="AA215" s="20" t="s">
        <v>397</v>
      </c>
      <c r="AB215" s="25" t="s">
        <v>106</v>
      </c>
    </row>
  </sheetData>
  <sortState xmlns:xlrd2="http://schemas.microsoft.com/office/spreadsheetml/2017/richdata2" ref="A12:AB191">
    <sortCondition ref="A13:A191"/>
    <sortCondition ref="B13:B191"/>
    <sortCondition ref="C13:C191"/>
    <sortCondition ref="D13:D191"/>
    <sortCondition ref="G13:G191"/>
    <sortCondition ref="H13:H191"/>
  </sortState>
  <mergeCells count="15">
    <mergeCell ref="L4:T4"/>
    <mergeCell ref="I4:K4"/>
    <mergeCell ref="I1:T1"/>
    <mergeCell ref="L2:T2"/>
    <mergeCell ref="I2:K2"/>
    <mergeCell ref="I3:K3"/>
    <mergeCell ref="L3:T3"/>
    <mergeCell ref="I5:K5"/>
    <mergeCell ref="L5:T5"/>
    <mergeCell ref="U7:W7"/>
    <mergeCell ref="X7:AB7"/>
    <mergeCell ref="A7:E7"/>
    <mergeCell ref="F7:I7"/>
    <mergeCell ref="J7:L7"/>
    <mergeCell ref="M7:T7"/>
  </mergeCells>
  <conditionalFormatting sqref="P9:P215">
    <cfRule type="containsText" dxfId="7" priority="1" stopIfTrue="1" operator="containsText" text="BAJO">
      <formula>NOT(ISERROR(SEARCH("BAJO",P9)))</formula>
    </cfRule>
    <cfRule type="containsText" dxfId="6" priority="2" stopIfTrue="1" operator="containsText" text="MEDIO">
      <formula>NOT(ISERROR(SEARCH("MEDIO",P9)))</formula>
    </cfRule>
    <cfRule type="containsText" dxfId="5" priority="3" stopIfTrue="1" operator="containsText" text="ALTO">
      <formula>NOT(ISERROR(SEARCH("ALTO",P9)))</formula>
    </cfRule>
    <cfRule type="containsText" dxfId="4" priority="4" stopIfTrue="1" operator="containsText" text="MUY ALTO">
      <formula>NOT(ISERROR(SEARCH("MUY ALTO",P9)))</formula>
    </cfRule>
  </conditionalFormatting>
  <conditionalFormatting sqref="T9:T215">
    <cfRule type="containsText" dxfId="3" priority="288" operator="containsText" text="ACEPTABLE">
      <formula>NOT(ISERROR(SEARCH("ACEPTABLE",T9)))</formula>
    </cfRule>
    <cfRule type="endsWith" dxfId="2" priority="285" operator="endsWith" text="NO ACEPTABLE">
      <formula>RIGHT(T9,LEN("NO ACEPTABLE"))="NO ACEPTABLE"</formula>
    </cfRule>
    <cfRule type="containsText" dxfId="1" priority="286" operator="containsText" text="MEJORABLE">
      <formula>NOT(ISERROR(SEARCH("MEJORABLE",T9)))</formula>
    </cfRule>
    <cfRule type="containsText" dxfId="0" priority="287" operator="containsText" text="NO ACEPTABLE O ACEPTABLE CON CONTROL ESPECÍFICO">
      <formula>NOT(ISERROR(SEARCH("NO ACEPTABLE O ACEPTABLE CON CONTROL ESPECÍFICO",T9)))</formula>
    </cfRule>
  </conditionalFormatting>
  <printOptions horizontalCentered="1"/>
  <pageMargins left="0.74062499999999998" right="0.39370078740157483" top="0.69374999999999998" bottom="0.39370078740157483" header="0.39370078740157483" footer="0"/>
  <pageSetup paperSize="160" scale="24" fitToHeight="0" orientation="landscape" r:id="rId1"/>
  <headerFooter alignWithMargins="0">
    <oddHeader>&amp;L&amp;G&amp;C&amp;"Arial,Negrita"&amp;12MATRIZ DE IDENTIFICACIÓN DE PELIGROS, EVALUACIÓN Y VALORACIÓN DE RIESGOS 
Y ESTABLECIMIENTO DE CONTROLES&amp;R&amp;"Arial,Negrita"&amp;12Código: TH-FO-10
Versión: 02</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67"/>
  <sheetViews>
    <sheetView view="pageBreakPreview" zoomScale="90" zoomScaleNormal="100" zoomScaleSheetLayoutView="90" workbookViewId="0">
      <selection activeCell="D49" sqref="D49:G49"/>
    </sheetView>
  </sheetViews>
  <sheetFormatPr baseColWidth="10" defaultRowHeight="13.2"/>
  <cols>
    <col min="1" max="1" width="5" customWidth="1"/>
    <col min="2" max="2" width="16.109375" customWidth="1"/>
    <col min="3" max="3" width="18.5546875" customWidth="1"/>
    <col min="4" max="7" width="19" customWidth="1"/>
  </cols>
  <sheetData>
    <row r="1" spans="2:9" ht="13.8" thickBot="1"/>
    <row r="2" spans="2:9" ht="21" customHeight="1" thickBot="1">
      <c r="B2" s="71" t="s">
        <v>119</v>
      </c>
      <c r="C2" s="72"/>
      <c r="D2" s="72"/>
      <c r="E2" s="72"/>
      <c r="F2" s="72"/>
      <c r="G2" s="73"/>
      <c r="H2" s="10"/>
      <c r="I2" s="10"/>
    </row>
    <row r="3" spans="2:9" ht="29.25" customHeight="1" thickBot="1">
      <c r="B3" s="9" t="s">
        <v>112</v>
      </c>
      <c r="C3" s="9" t="s">
        <v>114</v>
      </c>
      <c r="D3" s="70" t="s">
        <v>113</v>
      </c>
      <c r="E3" s="70"/>
      <c r="F3" s="70"/>
      <c r="G3" s="70"/>
    </row>
    <row r="4" spans="2:9" ht="43.5" customHeight="1">
      <c r="B4" s="8">
        <v>10</v>
      </c>
      <c r="C4" s="8" t="s">
        <v>108</v>
      </c>
      <c r="D4" s="74" t="s">
        <v>115</v>
      </c>
      <c r="E4" s="75"/>
      <c r="F4" s="75"/>
      <c r="G4" s="75"/>
    </row>
    <row r="5" spans="2:9" ht="43.5" customHeight="1">
      <c r="B5" s="6">
        <v>6</v>
      </c>
      <c r="C5" s="6" t="s">
        <v>109</v>
      </c>
      <c r="D5" s="76" t="s">
        <v>116</v>
      </c>
      <c r="E5" s="77"/>
      <c r="F5" s="77"/>
      <c r="G5" s="77"/>
    </row>
    <row r="6" spans="2:9" ht="43.5" customHeight="1">
      <c r="B6" s="6">
        <v>2</v>
      </c>
      <c r="C6" s="6" t="s">
        <v>110</v>
      </c>
      <c r="D6" s="76" t="s">
        <v>117</v>
      </c>
      <c r="E6" s="77"/>
      <c r="F6" s="77"/>
      <c r="G6" s="77"/>
    </row>
    <row r="7" spans="2:9" ht="43.5" customHeight="1" thickBot="1">
      <c r="B7" s="7">
        <v>1</v>
      </c>
      <c r="C7" s="7" t="s">
        <v>111</v>
      </c>
      <c r="D7" s="68" t="s">
        <v>118</v>
      </c>
      <c r="E7" s="69"/>
      <c r="F7" s="69"/>
      <c r="G7" s="69"/>
    </row>
    <row r="10" spans="2:9" ht="13.8" thickBot="1"/>
    <row r="11" spans="2:9" ht="21" customHeight="1" thickBot="1">
      <c r="B11" s="71" t="s">
        <v>53</v>
      </c>
      <c r="C11" s="72"/>
      <c r="D11" s="72"/>
      <c r="E11" s="72"/>
      <c r="F11" s="72"/>
      <c r="G11" s="73"/>
      <c r="H11" s="10"/>
      <c r="I11" s="10"/>
    </row>
    <row r="12" spans="2:9" ht="27" customHeight="1" thickBot="1">
      <c r="B12" s="9" t="s">
        <v>72</v>
      </c>
      <c r="C12" s="9" t="s">
        <v>54</v>
      </c>
      <c r="D12" s="70" t="s">
        <v>23</v>
      </c>
      <c r="E12" s="70"/>
      <c r="F12" s="70"/>
      <c r="G12" s="70"/>
    </row>
    <row r="13" spans="2:9" ht="36" customHeight="1">
      <c r="B13" s="8">
        <v>4</v>
      </c>
      <c r="C13" s="12" t="s">
        <v>120</v>
      </c>
      <c r="D13" s="74" t="s">
        <v>225</v>
      </c>
      <c r="E13" s="75"/>
      <c r="F13" s="75"/>
      <c r="G13" s="75"/>
    </row>
    <row r="14" spans="2:9" ht="36" customHeight="1">
      <c r="B14" s="6">
        <v>3</v>
      </c>
      <c r="C14" s="13" t="s">
        <v>121</v>
      </c>
      <c r="D14" s="76" t="s">
        <v>226</v>
      </c>
      <c r="E14" s="77"/>
      <c r="F14" s="77"/>
      <c r="G14" s="77"/>
    </row>
    <row r="15" spans="2:9" ht="36" customHeight="1">
      <c r="B15" s="6">
        <v>2</v>
      </c>
      <c r="C15" s="13" t="s">
        <v>55</v>
      </c>
      <c r="D15" s="76" t="s">
        <v>227</v>
      </c>
      <c r="E15" s="77"/>
      <c r="F15" s="77"/>
      <c r="G15" s="77"/>
    </row>
    <row r="16" spans="2:9" ht="36" customHeight="1" thickBot="1">
      <c r="B16" s="7">
        <v>1</v>
      </c>
      <c r="C16" s="14" t="s">
        <v>56</v>
      </c>
      <c r="D16" s="68" t="s">
        <v>57</v>
      </c>
      <c r="E16" s="69"/>
      <c r="F16" s="69"/>
      <c r="G16" s="69"/>
    </row>
    <row r="19" spans="2:9" ht="13.8" thickBot="1"/>
    <row r="20" spans="2:9" ht="21" customHeight="1" thickBot="1">
      <c r="B20" s="78" t="s">
        <v>139</v>
      </c>
      <c r="C20" s="79"/>
      <c r="D20" s="72" t="s">
        <v>138</v>
      </c>
      <c r="E20" s="72"/>
      <c r="F20" s="72"/>
      <c r="G20" s="73"/>
      <c r="H20" s="10"/>
      <c r="I20" s="10"/>
    </row>
    <row r="21" spans="2:9" ht="26.25" customHeight="1" thickBot="1">
      <c r="B21" s="80"/>
      <c r="C21" s="81"/>
      <c r="D21" s="34">
        <v>4</v>
      </c>
      <c r="E21" s="33">
        <v>3</v>
      </c>
      <c r="F21" s="33">
        <v>2</v>
      </c>
      <c r="G21" s="33">
        <v>1</v>
      </c>
    </row>
    <row r="22" spans="2:9" ht="30" customHeight="1">
      <c r="B22" s="82" t="s">
        <v>151</v>
      </c>
      <c r="C22" s="35">
        <v>10</v>
      </c>
      <c r="D22" s="38" t="s">
        <v>140</v>
      </c>
      <c r="E22" s="38" t="s">
        <v>141</v>
      </c>
      <c r="F22" s="42" t="s">
        <v>145</v>
      </c>
      <c r="G22" s="42" t="s">
        <v>146</v>
      </c>
    </row>
    <row r="23" spans="2:9" ht="30" customHeight="1">
      <c r="B23" s="83"/>
      <c r="C23" s="36">
        <v>6</v>
      </c>
      <c r="D23" s="39" t="s">
        <v>142</v>
      </c>
      <c r="E23" s="41" t="s">
        <v>143</v>
      </c>
      <c r="F23" s="41" t="s">
        <v>144</v>
      </c>
      <c r="G23" s="40" t="s">
        <v>148</v>
      </c>
    </row>
    <row r="24" spans="2:9" ht="30" customHeight="1" thickBot="1">
      <c r="B24" s="84"/>
      <c r="C24" s="37">
        <v>2</v>
      </c>
      <c r="D24" s="43" t="s">
        <v>147</v>
      </c>
      <c r="E24" s="43" t="s">
        <v>148</v>
      </c>
      <c r="F24" s="44" t="s">
        <v>149</v>
      </c>
      <c r="G24" s="44" t="s">
        <v>150</v>
      </c>
    </row>
    <row r="27" spans="2:9" ht="13.8" thickBot="1"/>
    <row r="28" spans="2:9" ht="21" customHeight="1" thickBot="1">
      <c r="B28" s="71" t="s">
        <v>137</v>
      </c>
      <c r="C28" s="72"/>
      <c r="D28" s="72"/>
      <c r="E28" s="72"/>
      <c r="F28" s="72"/>
      <c r="G28" s="73"/>
      <c r="H28" s="10"/>
      <c r="I28" s="10"/>
    </row>
    <row r="29" spans="2:9" ht="26.25" customHeight="1" thickBot="1">
      <c r="B29" s="9" t="s">
        <v>67</v>
      </c>
      <c r="C29" s="9" t="s">
        <v>52</v>
      </c>
      <c r="D29" s="70" t="s">
        <v>23</v>
      </c>
      <c r="E29" s="70"/>
      <c r="F29" s="70"/>
      <c r="G29" s="70"/>
    </row>
    <row r="30" spans="2:9" ht="39.75" customHeight="1">
      <c r="B30" s="8" t="s">
        <v>68</v>
      </c>
      <c r="C30" s="8" t="s">
        <v>40</v>
      </c>
      <c r="D30" s="74" t="s">
        <v>228</v>
      </c>
      <c r="E30" s="75"/>
      <c r="F30" s="75"/>
      <c r="G30" s="75"/>
    </row>
    <row r="31" spans="2:9" ht="39.75" customHeight="1">
      <c r="B31" s="6" t="s">
        <v>69</v>
      </c>
      <c r="C31" s="6" t="s">
        <v>41</v>
      </c>
      <c r="D31" s="76" t="s">
        <v>229</v>
      </c>
      <c r="E31" s="77"/>
      <c r="F31" s="77"/>
      <c r="G31" s="77"/>
    </row>
    <row r="32" spans="2:9" ht="39.75" customHeight="1">
      <c r="B32" s="6" t="s">
        <v>70</v>
      </c>
      <c r="C32" s="6" t="s">
        <v>42</v>
      </c>
      <c r="D32" s="76" t="s">
        <v>230</v>
      </c>
      <c r="E32" s="77"/>
      <c r="F32" s="77"/>
      <c r="G32" s="77"/>
    </row>
    <row r="33" spans="2:9" ht="39.75" customHeight="1" thickBot="1">
      <c r="B33" s="7" t="s">
        <v>71</v>
      </c>
      <c r="C33" s="7" t="s">
        <v>43</v>
      </c>
      <c r="D33" s="68" t="s">
        <v>231</v>
      </c>
      <c r="E33" s="69"/>
      <c r="F33" s="69"/>
      <c r="G33" s="69"/>
    </row>
    <row r="36" spans="2:9" ht="13.8" thickBot="1"/>
    <row r="37" spans="2:9" ht="21" customHeight="1" thickBot="1">
      <c r="B37" s="71" t="s">
        <v>22</v>
      </c>
      <c r="C37" s="72"/>
      <c r="D37" s="72"/>
      <c r="E37" s="72"/>
      <c r="F37" s="72"/>
      <c r="G37" s="73"/>
      <c r="H37" s="10"/>
      <c r="I37" s="10"/>
    </row>
    <row r="38" spans="2:9" ht="26.25" customHeight="1" thickBot="1">
      <c r="B38" s="9" t="s">
        <v>33</v>
      </c>
      <c r="C38" s="9" t="s">
        <v>39</v>
      </c>
      <c r="D38" s="70" t="s">
        <v>23</v>
      </c>
      <c r="E38" s="70"/>
      <c r="F38" s="70"/>
      <c r="G38" s="70"/>
      <c r="H38" s="11"/>
      <c r="I38" s="11"/>
    </row>
    <row r="39" spans="2:9" ht="26.25" customHeight="1">
      <c r="B39" s="8">
        <v>100</v>
      </c>
      <c r="C39" s="8" t="s">
        <v>44</v>
      </c>
      <c r="D39" s="74" t="s">
        <v>48</v>
      </c>
      <c r="E39" s="75"/>
      <c r="F39" s="75"/>
      <c r="G39" s="75"/>
      <c r="H39" s="5"/>
      <c r="I39" s="5"/>
    </row>
    <row r="40" spans="2:9" ht="26.25" customHeight="1">
      <c r="B40" s="6">
        <v>60</v>
      </c>
      <c r="C40" s="6" t="s">
        <v>45</v>
      </c>
      <c r="D40" s="76" t="s">
        <v>49</v>
      </c>
      <c r="E40" s="77"/>
      <c r="F40" s="77"/>
      <c r="G40" s="77"/>
      <c r="H40" s="4"/>
      <c r="I40" s="4"/>
    </row>
    <row r="41" spans="2:9" ht="26.25" customHeight="1">
      <c r="B41" s="6">
        <v>25</v>
      </c>
      <c r="C41" s="6" t="s">
        <v>46</v>
      </c>
      <c r="D41" s="76" t="s">
        <v>50</v>
      </c>
      <c r="E41" s="77"/>
      <c r="F41" s="77"/>
      <c r="G41" s="77"/>
      <c r="H41" s="4"/>
      <c r="I41" s="4"/>
    </row>
    <row r="42" spans="2:9" ht="26.25" customHeight="1" thickBot="1">
      <c r="B42" s="7">
        <v>10</v>
      </c>
      <c r="C42" s="7" t="s">
        <v>47</v>
      </c>
      <c r="D42" s="68" t="s">
        <v>51</v>
      </c>
      <c r="E42" s="69"/>
      <c r="F42" s="69"/>
      <c r="G42" s="69"/>
      <c r="H42" s="4"/>
      <c r="I42" s="4"/>
    </row>
    <row r="45" spans="2:9" ht="13.8" thickBot="1"/>
    <row r="46" spans="2:9" ht="21" customHeight="1" thickBot="1">
      <c r="B46" s="71" t="s">
        <v>64</v>
      </c>
      <c r="C46" s="72"/>
      <c r="D46" s="72"/>
      <c r="E46" s="72"/>
      <c r="F46" s="72"/>
      <c r="G46" s="73"/>
      <c r="H46" s="10"/>
      <c r="I46" s="10"/>
    </row>
    <row r="47" spans="2:9" ht="27" customHeight="1" thickBot="1">
      <c r="B47" s="9" t="s">
        <v>73</v>
      </c>
      <c r="C47" s="9" t="s">
        <v>123</v>
      </c>
      <c r="D47" s="70" t="s">
        <v>113</v>
      </c>
      <c r="E47" s="70"/>
      <c r="F47" s="70"/>
      <c r="G47" s="70"/>
    </row>
    <row r="48" spans="2:9" ht="40.5" customHeight="1">
      <c r="B48" s="8" t="s">
        <v>74</v>
      </c>
      <c r="C48" s="12" t="s">
        <v>24</v>
      </c>
      <c r="D48" s="74" t="s">
        <v>60</v>
      </c>
      <c r="E48" s="75"/>
      <c r="F48" s="75"/>
      <c r="G48" s="75"/>
    </row>
    <row r="49" spans="2:7" ht="40.5" customHeight="1">
      <c r="B49" s="6" t="s">
        <v>75</v>
      </c>
      <c r="C49" s="13" t="s">
        <v>58</v>
      </c>
      <c r="D49" s="76" t="s">
        <v>61</v>
      </c>
      <c r="E49" s="77"/>
      <c r="F49" s="77"/>
      <c r="G49" s="77"/>
    </row>
    <row r="50" spans="2:7" ht="40.5" customHeight="1">
      <c r="B50" s="6" t="s">
        <v>76</v>
      </c>
      <c r="C50" s="13" t="s">
        <v>59</v>
      </c>
      <c r="D50" s="76" t="s">
        <v>62</v>
      </c>
      <c r="E50" s="77"/>
      <c r="F50" s="77"/>
      <c r="G50" s="77"/>
    </row>
    <row r="51" spans="2:7" ht="40.5" customHeight="1" thickBot="1">
      <c r="B51" s="7">
        <v>20</v>
      </c>
      <c r="C51" s="14" t="s">
        <v>36</v>
      </c>
      <c r="D51" s="68" t="s">
        <v>63</v>
      </c>
      <c r="E51" s="69"/>
      <c r="F51" s="69"/>
      <c r="G51" s="69"/>
    </row>
    <row r="54" spans="2:7" ht="13.8" thickBot="1"/>
    <row r="55" spans="2:7" ht="12.75" customHeight="1" thickBot="1">
      <c r="B55" s="71"/>
      <c r="C55" s="72" t="s">
        <v>65</v>
      </c>
      <c r="D55" s="72"/>
      <c r="E55" s="72"/>
      <c r="F55" s="72"/>
      <c r="G55" s="73"/>
    </row>
    <row r="56" spans="2:7" ht="23.25" customHeight="1" thickBot="1">
      <c r="B56" s="9" t="s">
        <v>123</v>
      </c>
      <c r="C56" s="9" t="s">
        <v>122</v>
      </c>
      <c r="D56" s="70" t="s">
        <v>113</v>
      </c>
      <c r="E56" s="70"/>
      <c r="F56" s="70"/>
      <c r="G56" s="70"/>
    </row>
    <row r="57" spans="2:7" ht="24.75" customHeight="1">
      <c r="B57" s="12" t="s">
        <v>24</v>
      </c>
      <c r="C57" s="12" t="s">
        <v>125</v>
      </c>
      <c r="D57" s="74" t="s">
        <v>127</v>
      </c>
      <c r="E57" s="75"/>
      <c r="F57" s="75"/>
      <c r="G57" s="75"/>
    </row>
    <row r="58" spans="2:7" ht="24.75" customHeight="1">
      <c r="B58" s="13" t="s">
        <v>58</v>
      </c>
      <c r="C58" s="13" t="s">
        <v>126</v>
      </c>
      <c r="D58" s="76" t="s">
        <v>128</v>
      </c>
      <c r="E58" s="77"/>
      <c r="F58" s="77"/>
      <c r="G58" s="77"/>
    </row>
    <row r="59" spans="2:7" ht="24.75" customHeight="1">
      <c r="B59" s="13" t="s">
        <v>59</v>
      </c>
      <c r="C59" s="13" t="s">
        <v>124</v>
      </c>
      <c r="D59" s="76" t="s">
        <v>129</v>
      </c>
      <c r="E59" s="77"/>
      <c r="F59" s="77"/>
      <c r="G59" s="77"/>
    </row>
    <row r="60" spans="2:7" ht="24.75" customHeight="1" thickBot="1">
      <c r="B60" s="14" t="s">
        <v>36</v>
      </c>
      <c r="C60" s="14" t="s">
        <v>107</v>
      </c>
      <c r="D60" s="68" t="s">
        <v>130</v>
      </c>
      <c r="E60" s="69"/>
      <c r="F60" s="69"/>
      <c r="G60" s="69"/>
    </row>
    <row r="61" spans="2:7">
      <c r="C61" s="4"/>
      <c r="D61" s="15"/>
      <c r="E61" s="15"/>
      <c r="F61" s="15"/>
      <c r="G61" s="15"/>
    </row>
    <row r="62" spans="2:7">
      <c r="C62" s="4"/>
      <c r="D62" s="15"/>
      <c r="E62" s="15"/>
      <c r="F62" s="15"/>
      <c r="G62" s="15"/>
    </row>
    <row r="63" spans="2:7">
      <c r="C63" s="4"/>
      <c r="D63" s="15"/>
      <c r="E63" s="15"/>
      <c r="F63" s="15"/>
      <c r="G63" s="15"/>
    </row>
    <row r="65" spans="3:5">
      <c r="C65" s="2"/>
      <c r="D65" s="2"/>
      <c r="E65" s="2"/>
    </row>
    <row r="66" spans="3:5">
      <c r="C66" s="2"/>
      <c r="D66" s="2"/>
      <c r="E66" s="2"/>
    </row>
    <row r="67" spans="3:5">
      <c r="C67" s="2"/>
      <c r="D67" s="2"/>
      <c r="E67" s="2"/>
    </row>
  </sheetData>
  <mergeCells count="39">
    <mergeCell ref="D60:G60"/>
    <mergeCell ref="D56:G56"/>
    <mergeCell ref="D57:G57"/>
    <mergeCell ref="D58:G58"/>
    <mergeCell ref="B28:G28"/>
    <mergeCell ref="D59:G59"/>
    <mergeCell ref="B55:G55"/>
    <mergeCell ref="D51:G51"/>
    <mergeCell ref="D47:G47"/>
    <mergeCell ref="D48:G48"/>
    <mergeCell ref="D50:G50"/>
    <mergeCell ref="D32:G32"/>
    <mergeCell ref="D33:G33"/>
    <mergeCell ref="B46:G46"/>
    <mergeCell ref="D31:G31"/>
    <mergeCell ref="D41:G41"/>
    <mergeCell ref="D49:G49"/>
    <mergeCell ref="D4:G4"/>
    <mergeCell ref="D5:G5"/>
    <mergeCell ref="D6:G6"/>
    <mergeCell ref="D7:G7"/>
    <mergeCell ref="D14:G14"/>
    <mergeCell ref="D30:G30"/>
    <mergeCell ref="D20:G20"/>
    <mergeCell ref="D42:G42"/>
    <mergeCell ref="D38:G38"/>
    <mergeCell ref="B37:G37"/>
    <mergeCell ref="D29:G29"/>
    <mergeCell ref="D39:G39"/>
    <mergeCell ref="D40:G40"/>
    <mergeCell ref="B20:C21"/>
    <mergeCell ref="B22:B24"/>
    <mergeCell ref="D16:G16"/>
    <mergeCell ref="D3:G3"/>
    <mergeCell ref="B2:G2"/>
    <mergeCell ref="B11:G11"/>
    <mergeCell ref="D12:G12"/>
    <mergeCell ref="D13:G13"/>
    <mergeCell ref="D15:G15"/>
  </mergeCells>
  <phoneticPr fontId="0" type="noConversion"/>
  <pageMargins left="0.7" right="0.7" top="0.75" bottom="0.75" header="0.3" footer="0.3"/>
  <pageSetup paperSize="9" scale="54" orientation="portrait" horizontalDpi="4294967293" verticalDpi="4294967293" r:id="rId1"/>
  <rowBreaks count="1" manualBreakCount="1">
    <brk id="53"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
  <sheetViews>
    <sheetView workbookViewId="0">
      <selection activeCell="C12" sqref="C12"/>
    </sheetView>
  </sheetViews>
  <sheetFormatPr baseColWidth="10" defaultRowHeight="13.2"/>
  <cols>
    <col min="1" max="1" width="13" customWidth="1"/>
    <col min="2" max="2" width="24.109375" customWidth="1"/>
    <col min="3" max="3" width="59.109375" customWidth="1"/>
  </cols>
  <sheetData>
    <row r="1" spans="1:3">
      <c r="A1" s="85" t="s">
        <v>291</v>
      </c>
      <c r="B1" s="85"/>
      <c r="C1" s="85"/>
    </row>
    <row r="2" spans="1:3">
      <c r="A2" s="85"/>
      <c r="B2" s="85"/>
      <c r="C2" s="85"/>
    </row>
    <row r="3" spans="1:3" ht="27.6">
      <c r="A3" s="47" t="s">
        <v>292</v>
      </c>
      <c r="B3" s="48" t="s">
        <v>293</v>
      </c>
      <c r="C3" s="47" t="s">
        <v>294</v>
      </c>
    </row>
    <row r="4" spans="1:3" ht="13.8">
      <c r="A4" s="49">
        <v>1</v>
      </c>
      <c r="B4" s="50">
        <v>42689</v>
      </c>
      <c r="C4" s="49" t="s">
        <v>295</v>
      </c>
    </row>
    <row r="5" spans="1:3" ht="13.8">
      <c r="A5" s="51">
        <v>2</v>
      </c>
      <c r="B5" s="50">
        <v>45690</v>
      </c>
      <c r="C5" s="51" t="s">
        <v>437</v>
      </c>
    </row>
  </sheetData>
  <mergeCells count="1">
    <mergeCell ref="A1: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HOSPITAL</vt:lpstr>
      <vt:lpstr>CONVENCIONES UTILIZADAS</vt:lpstr>
      <vt:lpstr>Control de Cambios</vt:lpstr>
      <vt:lpstr>'CONVENCIONES UTILIZADAS'!Área_de_impresión</vt:lpstr>
      <vt:lpstr>HOSPITAL!Área_de_impresión</vt:lpstr>
      <vt:lpstr>HOSPITAL!Títulos_a_imprimir</vt:lpstr>
    </vt:vector>
  </TitlesOfParts>
  <Company>Windows XP Colossus Edition 2 Reloaded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Colossus User</dc:creator>
  <cp:lastModifiedBy>ASUS</cp:lastModifiedBy>
  <cp:lastPrinted>2020-03-05T20:57:36Z</cp:lastPrinted>
  <dcterms:created xsi:type="dcterms:W3CDTF">2008-04-03T00:43:06Z</dcterms:created>
  <dcterms:modified xsi:type="dcterms:W3CDTF">2025-12-11T21:42:22Z</dcterms:modified>
</cp:coreProperties>
</file>